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2" activeTab="2"/>
  </bookViews>
  <sheets>
    <sheet name="пер. Малый 1" sheetId="2" state="hidden" r:id="rId1"/>
    <sheet name="пер. Малый 3" sheetId="3" state="hidden" r:id="rId2"/>
    <sheet name="пер. Малый 6" sheetId="7" r:id="rId3"/>
    <sheet name="пер. Малый 7" sheetId="4" state="hidden" r:id="rId4"/>
    <sheet name="пер. Малый 8" sheetId="6" state="hidden" r:id="rId5"/>
    <sheet name="пер. Малый 9" sheetId="5" state="hidden" r:id="rId6"/>
  </sheets>
  <calcPr calcId="152511"/>
</workbook>
</file>

<file path=xl/calcChain.xml><?xml version="1.0" encoding="utf-8"?>
<calcChain xmlns="http://schemas.openxmlformats.org/spreadsheetml/2006/main">
  <c r="D45" i="7" l="1"/>
  <c r="D38" i="7"/>
  <c r="D32" i="7"/>
  <c r="E29" i="7"/>
  <c r="E30" i="7" s="1"/>
  <c r="E28" i="7"/>
  <c r="F28" i="7" s="1"/>
  <c r="D28" i="7"/>
  <c r="D55" i="7" s="1"/>
  <c r="F30" i="7" l="1"/>
  <c r="E31" i="7"/>
  <c r="F29" i="7"/>
  <c r="D45" i="6"/>
  <c r="D38" i="6"/>
  <c r="D32" i="6"/>
  <c r="E28" i="6"/>
  <c r="E29" i="6" s="1"/>
  <c r="D28" i="6"/>
  <c r="E32" i="7" l="1"/>
  <c r="F31" i="7"/>
  <c r="D55" i="6"/>
  <c r="E30" i="6"/>
  <c r="F29" i="6"/>
  <c r="F28" i="6"/>
  <c r="D45" i="5"/>
  <c r="D38" i="5"/>
  <c r="D32" i="5"/>
  <c r="E28" i="5"/>
  <c r="E29" i="5" s="1"/>
  <c r="D28" i="5"/>
  <c r="D55" i="5" s="1"/>
  <c r="D45" i="4"/>
  <c r="D38" i="4"/>
  <c r="D32" i="4"/>
  <c r="E28" i="4"/>
  <c r="E29" i="4" s="1"/>
  <c r="D28" i="4"/>
  <c r="D55" i="4" s="1"/>
  <c r="E30" i="3"/>
  <c r="E31" i="3"/>
  <c r="E32" i="3"/>
  <c r="E33" i="3"/>
  <c r="E34" i="3" s="1"/>
  <c r="E29" i="3"/>
  <c r="F29" i="3"/>
  <c r="F31" i="3"/>
  <c r="E28" i="3"/>
  <c r="D45" i="3"/>
  <c r="D38" i="3"/>
  <c r="D32" i="3"/>
  <c r="F30" i="3"/>
  <c r="F28" i="3"/>
  <c r="D28" i="3"/>
  <c r="F25" i="2"/>
  <c r="F17" i="2"/>
  <c r="F15" i="2"/>
  <c r="E55" i="2"/>
  <c r="F55" i="2"/>
  <c r="D55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28" i="2"/>
  <c r="D45" i="2"/>
  <c r="D38" i="2"/>
  <c r="D32" i="2"/>
  <c r="D28" i="2"/>
  <c r="E33" i="7" l="1"/>
  <c r="F32" i="7"/>
  <c r="E31" i="6"/>
  <c r="F30" i="6"/>
  <c r="E30" i="5"/>
  <c r="F29" i="5"/>
  <c r="F28" i="5"/>
  <c r="E30" i="4"/>
  <c r="F29" i="4"/>
  <c r="F28" i="4"/>
  <c r="E35" i="3"/>
  <c r="F34" i="3"/>
  <c r="F32" i="3"/>
  <c r="F33" i="3"/>
  <c r="D55" i="3"/>
  <c r="E34" i="7" l="1"/>
  <c r="F33" i="7"/>
  <c r="F31" i="6"/>
  <c r="E32" i="6"/>
  <c r="E31" i="5"/>
  <c r="F30" i="5"/>
  <c r="E31" i="4"/>
  <c r="F30" i="4"/>
  <c r="F35" i="3"/>
  <c r="E36" i="3"/>
  <c r="E35" i="7" l="1"/>
  <c r="F34" i="7"/>
  <c r="F32" i="6"/>
  <c r="E33" i="6"/>
  <c r="E32" i="5"/>
  <c r="F31" i="5"/>
  <c r="E32" i="4"/>
  <c r="F31" i="4"/>
  <c r="F36" i="3"/>
  <c r="E37" i="3"/>
  <c r="E36" i="7" l="1"/>
  <c r="F35" i="7"/>
  <c r="F33" i="6"/>
  <c r="E34" i="6"/>
  <c r="F32" i="5"/>
  <c r="E33" i="5"/>
  <c r="F32" i="4"/>
  <c r="E33" i="4"/>
  <c r="E38" i="3"/>
  <c r="F37" i="3"/>
  <c r="E37" i="7" l="1"/>
  <c r="F36" i="7"/>
  <c r="F34" i="6"/>
  <c r="E35" i="6"/>
  <c r="E34" i="5"/>
  <c r="F33" i="5"/>
  <c r="E34" i="4"/>
  <c r="F33" i="4"/>
  <c r="E39" i="3"/>
  <c r="F38" i="3"/>
  <c r="F37" i="7" l="1"/>
  <c r="E38" i="7"/>
  <c r="E36" i="6"/>
  <c r="F35" i="6"/>
  <c r="F34" i="5"/>
  <c r="E35" i="5"/>
  <c r="F34" i="4"/>
  <c r="E35" i="4"/>
  <c r="E40" i="3"/>
  <c r="F39" i="3"/>
  <c r="E39" i="7" l="1"/>
  <c r="F38" i="7"/>
  <c r="F36" i="6"/>
  <c r="E37" i="6"/>
  <c r="E36" i="5"/>
  <c r="F35" i="5"/>
  <c r="E36" i="4"/>
  <c r="F35" i="4"/>
  <c r="F40" i="3"/>
  <c r="E41" i="3"/>
  <c r="F39" i="7" l="1"/>
  <c r="E40" i="7"/>
  <c r="E38" i="6"/>
  <c r="F37" i="6"/>
  <c r="F36" i="5"/>
  <c r="E37" i="5"/>
  <c r="F36" i="4"/>
  <c r="E37" i="4"/>
  <c r="E42" i="3"/>
  <c r="F41" i="3"/>
  <c r="E41" i="7" l="1"/>
  <c r="F40" i="7"/>
  <c r="F38" i="6"/>
  <c r="E39" i="6"/>
  <c r="E38" i="5"/>
  <c r="F37" i="5"/>
  <c r="E38" i="4"/>
  <c r="F37" i="4"/>
  <c r="E43" i="3"/>
  <c r="F42" i="3"/>
  <c r="F41" i="7" l="1"/>
  <c r="E42" i="7"/>
  <c r="E40" i="6"/>
  <c r="F39" i="6"/>
  <c r="E39" i="5"/>
  <c r="F38" i="5"/>
  <c r="E39" i="4"/>
  <c r="F38" i="4"/>
  <c r="F43" i="3"/>
  <c r="E44" i="3"/>
  <c r="E43" i="7" l="1"/>
  <c r="F42" i="7"/>
  <c r="E41" i="6"/>
  <c r="F40" i="6"/>
  <c r="E40" i="5"/>
  <c r="F39" i="5"/>
  <c r="E40" i="4"/>
  <c r="F39" i="4"/>
  <c r="F44" i="3"/>
  <c r="E45" i="3"/>
  <c r="F43" i="7" l="1"/>
  <c r="E44" i="7"/>
  <c r="E42" i="6"/>
  <c r="F41" i="6"/>
  <c r="E41" i="5"/>
  <c r="F40" i="5"/>
  <c r="E41" i="4"/>
  <c r="F40" i="4"/>
  <c r="E46" i="3"/>
  <c r="F45" i="3"/>
  <c r="E45" i="7" l="1"/>
  <c r="F44" i="7"/>
  <c r="F42" i="6"/>
  <c r="E43" i="6"/>
  <c r="E42" i="5"/>
  <c r="F41" i="5"/>
  <c r="E42" i="4"/>
  <c r="F41" i="4"/>
  <c r="E47" i="3"/>
  <c r="F46" i="3"/>
  <c r="E46" i="7" l="1"/>
  <c r="F45" i="7"/>
  <c r="E44" i="6"/>
  <c r="F43" i="6"/>
  <c r="E43" i="5"/>
  <c r="F42" i="5"/>
  <c r="E43" i="4"/>
  <c r="F42" i="4"/>
  <c r="F47" i="3"/>
  <c r="E48" i="3"/>
  <c r="E47" i="7" l="1"/>
  <c r="F46" i="7"/>
  <c r="E45" i="6"/>
  <c r="F44" i="6"/>
  <c r="E44" i="5"/>
  <c r="F43" i="5"/>
  <c r="E44" i="4"/>
  <c r="F43" i="4"/>
  <c r="F48" i="3"/>
  <c r="E49" i="3"/>
  <c r="E48" i="7" l="1"/>
  <c r="F47" i="7"/>
  <c r="F45" i="6"/>
  <c r="E46" i="6"/>
  <c r="E45" i="5"/>
  <c r="F44" i="5"/>
  <c r="E45" i="4"/>
  <c r="F44" i="4"/>
  <c r="E50" i="3"/>
  <c r="F49" i="3"/>
  <c r="E49" i="7" l="1"/>
  <c r="F48" i="7"/>
  <c r="E47" i="6"/>
  <c r="F46" i="6"/>
  <c r="F45" i="5"/>
  <c r="E46" i="5"/>
  <c r="F45" i="4"/>
  <c r="E46" i="4"/>
  <c r="E51" i="3"/>
  <c r="F50" i="3"/>
  <c r="E50" i="7" l="1"/>
  <c r="F49" i="7"/>
  <c r="F47" i="6"/>
  <c r="E48" i="6"/>
  <c r="E47" i="5"/>
  <c r="F46" i="5"/>
  <c r="E47" i="4"/>
  <c r="F46" i="4"/>
  <c r="E52" i="3"/>
  <c r="F51" i="3"/>
  <c r="E51" i="7" l="1"/>
  <c r="F50" i="7"/>
  <c r="E49" i="6"/>
  <c r="F48" i="6"/>
  <c r="F47" i="5"/>
  <c r="E48" i="5"/>
  <c r="F47" i="4"/>
  <c r="E48" i="4"/>
  <c r="F52" i="3"/>
  <c r="E53" i="3"/>
  <c r="E52" i="7" l="1"/>
  <c r="F51" i="7"/>
  <c r="F49" i="6"/>
  <c r="E50" i="6"/>
  <c r="E49" i="5"/>
  <c r="F48" i="5"/>
  <c r="E49" i="4"/>
  <c r="F48" i="4"/>
  <c r="E54" i="3"/>
  <c r="F54" i="3" s="1"/>
  <c r="F53" i="3"/>
  <c r="E53" i="7" l="1"/>
  <c r="F52" i="7"/>
  <c r="E51" i="6"/>
  <c r="F50" i="6"/>
  <c r="F49" i="5"/>
  <c r="E50" i="5"/>
  <c r="F49" i="4"/>
  <c r="E50" i="4"/>
  <c r="F55" i="3"/>
  <c r="F15" i="3" s="1"/>
  <c r="E54" i="7" l="1"/>
  <c r="F54" i="7" s="1"/>
  <c r="F53" i="7"/>
  <c r="F55" i="7" s="1"/>
  <c r="F15" i="7" s="1"/>
  <c r="F51" i="6"/>
  <c r="E52" i="6"/>
  <c r="E51" i="5"/>
  <c r="F50" i="5"/>
  <c r="E51" i="4"/>
  <c r="F50" i="4"/>
  <c r="F17" i="3"/>
  <c r="F16" i="3" s="1"/>
  <c r="F22" i="3" s="1"/>
  <c r="F24" i="3" s="1"/>
  <c r="F16" i="7" l="1"/>
  <c r="F22" i="7" s="1"/>
  <c r="F24" i="7" s="1"/>
  <c r="F25" i="7"/>
  <c r="F52" i="6"/>
  <c r="E53" i="6"/>
  <c r="F51" i="5"/>
  <c r="E52" i="5"/>
  <c r="F51" i="4"/>
  <c r="E52" i="4"/>
  <c r="F25" i="3"/>
  <c r="F53" i="6" l="1"/>
  <c r="E54" i="6"/>
  <c r="F54" i="6" s="1"/>
  <c r="E53" i="5"/>
  <c r="F52" i="5"/>
  <c r="E53" i="4"/>
  <c r="F52" i="4"/>
  <c r="F55" i="6" l="1"/>
  <c r="F15" i="6" s="1"/>
  <c r="F53" i="5"/>
  <c r="E54" i="5"/>
  <c r="F54" i="5" s="1"/>
  <c r="F53" i="4"/>
  <c r="E54" i="4"/>
  <c r="F54" i="4" s="1"/>
  <c r="F17" i="6" l="1"/>
  <c r="F16" i="6" s="1"/>
  <c r="F22" i="6" s="1"/>
  <c r="F24" i="6" s="1"/>
  <c r="F55" i="5"/>
  <c r="F15" i="5" s="1"/>
  <c r="F55" i="4"/>
  <c r="F15" i="4" s="1"/>
  <c r="F25" i="6" l="1"/>
  <c r="F17" i="5"/>
  <c r="F16" i="5" s="1"/>
  <c r="F22" i="5" s="1"/>
  <c r="F24" i="5" s="1"/>
  <c r="F17" i="4"/>
  <c r="F16" i="4" s="1"/>
  <c r="F22" i="4" s="1"/>
  <c r="F24" i="4" s="1"/>
  <c r="F16" i="2"/>
  <c r="F22" i="2" s="1"/>
  <c r="F24" i="2" s="1"/>
  <c r="F25" i="5" l="1"/>
  <c r="F25" i="4"/>
</calcChain>
</file>

<file path=xl/sharedStrings.xml><?xml version="1.0" encoding="utf-8"?>
<sst xmlns="http://schemas.openxmlformats.org/spreadsheetml/2006/main" count="1920" uniqueCount="131">
  <si>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</si>
  <si>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</si>
  <si>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</si>
  <si>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</si>
  <si>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</si>
  <si>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</si>
  <si>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</si>
  <si>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</si>
  <si>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</si>
  <si>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</si>
  <si>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</si>
  <si>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</si>
  <si>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</si>
  <si>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</si>
  <si>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</si>
  <si>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</si>
  <si>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</si>
  <si>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</si>
  <si>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</si>
  <si>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</si>
  <si>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</si>
  <si>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</si>
  <si>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</si>
  <si>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</si>
  <si>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</si>
  <si>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</si>
  <si>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</si>
  <si>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</si>
  <si>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</si>
  <si>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</si>
  <si>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</si>
  <si>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</si>
  <si>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</si>
  <si>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</si>
  <si>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</si>
  <si>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</si>
  <si>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</si>
  <si>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</si>
  <si>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</si>
  <si>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</si>
  <si>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</si>
  <si>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</si>
  <si>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</si>
  <si>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</si>
  <si>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</si>
  <si>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</si>
  <si>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</si>
  <si>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</si>
  <si>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</si>
  <si>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</si>
  <si>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</si>
  <si>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</si>
  <si>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</si>
  <si>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</si>
  <si>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</si>
  <si>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</si>
  <si>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</si>
  <si>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</si>
  <si>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</si>
  <si>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</si>
  <si>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</si>
  <si>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</si>
  <si>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</si>
  <si>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</si>
  <si>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</si>
  <si>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</si>
  <si>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</si>
  <si>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</si>
  <si>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</si>
  <si>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</si>
  <si>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</si>
  <si>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</si>
  <si>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</si>
  <si>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</si>
  <si>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</si>
  <si>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</si>
  <si>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</si>
  <si>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</si>
  <si>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</si>
  <si>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</si>
  <si>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</si>
  <si>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</si>
  <si>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</si>
  <si>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</si>
  <si>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</si>
  <si>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</si>
  <si>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</si>
  <si>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</si>
  <si>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</si>
  <si>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</si>
  <si>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</si>
  <si>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</si>
  <si>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</si>
  <si>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</si>
  <si>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</si>
  <si>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</si>
  <si>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</si>
  <si>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</si>
  <si>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</si>
  <si>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</si>
  <si>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</si>
  <si>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</si>
  <si>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</si>
  <si>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</si>
  <si>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</si>
  <si>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</si>
  <si>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</si>
  <si>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</si>
  <si>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</si>
  <si>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</si>
  <si>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</si>
  <si>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</si>
  <si>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</si>
  <si>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</si>
  <si>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</si>
  <si>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</si>
  <si>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</si>
  <si>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</si>
  <si>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</si>
  <si>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</si>
  <si>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</si>
  <si>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</si>
  <si>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</si>
  <si>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</si>
  <si>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</si>
  <si>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</si>
  <si>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</si>
  <si>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</si>
  <si>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9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</si>
  <si>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пер. Малый д. 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</si>
  <si>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                      пер. Малый д.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</si>
</sst>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1" fillId="0" borderId="7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6"/>
  <sheetViews>
    <sheetView topLeftCell="A7" workbookViewId="0">
      <selection activeCell="D7" sqref="D1: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5" width="13.5703125" hidden="1" customWidth="1"/>
    <col min="6" max="6" width="15.7109375" customWidth="1"/>
  </cols>
  <sheetData>
    <row r="1" spans="1:6" x14ac:dyDescent="0.25">
      <c r="A1" s="52" t="s">
        <v>125</v>
      </c>
      <c r="B1" s="52"/>
      <c r="C1" s="52"/>
      <c r="D1" s="52"/>
      <c r="E1" s="52"/>
      <c r="F1" s="52"/>
    </row>
    <row r="2" spans="1:6" x14ac:dyDescent="0.25">
      <c r="A2" s="53"/>
      <c r="B2" s="54"/>
      <c r="C2" s="54"/>
      <c r="D2" s="54"/>
      <c r="E2" s="54"/>
      <c r="F2" s="55"/>
    </row>
    <row r="3" spans="1:6" x14ac:dyDescent="0.25">
      <c r="A3" s="53"/>
      <c r="B3" s="54"/>
      <c r="C3" s="54"/>
      <c r="D3" s="54"/>
      <c r="E3" s="54"/>
      <c r="F3" s="55"/>
    </row>
    <row r="4" spans="1:6" x14ac:dyDescent="0.25">
      <c r="A4" s="53"/>
      <c r="B4" s="54"/>
      <c r="C4" s="54"/>
      <c r="D4" s="54"/>
      <c r="E4" s="54"/>
      <c r="F4" s="55"/>
    </row>
    <row r="5" spans="1:6" x14ac:dyDescent="0.25">
      <c r="A5" s="56"/>
      <c r="B5" s="57"/>
      <c r="C5" s="57"/>
      <c r="D5" s="57"/>
      <c r="E5" s="57"/>
      <c r="F5" s="58"/>
    </row>
    <row r="6" spans="1:6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6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6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6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6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6" ht="15.75" x14ac:dyDescent="0.25">
      <c r="A11" s="59" t="s">
        <v>8</v>
      </c>
      <c r="B11" s="59"/>
      <c r="C11" s="59"/>
      <c r="D11" s="59"/>
      <c r="E11" s="59"/>
      <c r="F11" s="59"/>
    </row>
    <row r="12" spans="1:6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6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6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36123.75</v>
      </c>
    </row>
    <row r="15" spans="1:6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51200.256000000001</v>
      </c>
    </row>
    <row r="16" spans="1:6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15076.506000000001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15076.506000000001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15076.506000000001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-36123.75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72247.5</v>
      </c>
    </row>
    <row r="26" spans="1:6" ht="15.75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v>521.6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v>521.6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v>521.6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v>521.6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1">SUM(D33:D37)</f>
        <v>0</v>
      </c>
      <c r="E32" s="35">
        <v>521.6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v>521.6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v>521.6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v>521.6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v>521.6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v>521.6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v>521.6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v>521.6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v>521.6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v>521.6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v>521.6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v>521.6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v>521.6</v>
      </c>
      <c r="F44" s="36">
        <f t="shared" si="0"/>
        <v>17337.984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v>521.6</v>
      </c>
      <c r="F45" s="36">
        <f t="shared" si="0"/>
        <v>5883.6479999999992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v>521.6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v>521.6</v>
      </c>
      <c r="F47" s="36">
        <f t="shared" si="0"/>
        <v>5883.6479999999992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v>521.6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v>521.6</v>
      </c>
      <c r="F49" s="36">
        <f t="shared" si="0"/>
        <v>11454.336000000001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v>521.6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v>521.6</v>
      </c>
      <c r="F51" s="36">
        <f t="shared" si="0"/>
        <v>1126.6559999999999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v>521.6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v>521.6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6">
        <v>521.6</v>
      </c>
      <c r="F54" s="36">
        <f t="shared" si="0"/>
        <v>15397.632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>
        <f t="shared" ref="E55:F55" si="2">SUM(E28+E32+E38+E44+E45+E49+E50+E51+E53+E54)</f>
        <v>5216.0000000000009</v>
      </c>
      <c r="F55" s="37">
        <f t="shared" si="2"/>
        <v>51200.256000000001</v>
      </c>
    </row>
    <row r="56" spans="1:6" ht="15.75" customHeight="1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15"/>
      <c r="E70" s="15"/>
      <c r="F70" s="50"/>
    </row>
    <row r="71" spans="1:6" ht="15.75" x14ac:dyDescent="0.25">
      <c r="A71" s="47"/>
      <c r="B71" s="49"/>
      <c r="C71" s="51"/>
      <c r="D71" s="26"/>
      <c r="E71" s="26"/>
      <c r="F71" s="51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15"/>
      <c r="E85" s="15"/>
      <c r="F85" s="50"/>
    </row>
    <row r="86" spans="1:6" ht="15.75" x14ac:dyDescent="0.25">
      <c r="A86" s="47"/>
      <c r="B86" s="49"/>
      <c r="C86" s="51"/>
      <c r="D86" s="26"/>
      <c r="E86" s="26"/>
      <c r="F86" s="51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15"/>
      <c r="E100" s="15"/>
      <c r="F100" s="50"/>
    </row>
    <row r="101" spans="1:6" ht="15.75" x14ac:dyDescent="0.25">
      <c r="A101" s="47"/>
      <c r="B101" s="49"/>
      <c r="C101" s="51"/>
      <c r="D101" s="26"/>
      <c r="E101" s="26"/>
      <c r="F101" s="51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15"/>
      <c r="E115" s="15"/>
      <c r="F115" s="50"/>
    </row>
    <row r="116" spans="1:6" ht="15.75" x14ac:dyDescent="0.25">
      <c r="A116" s="47"/>
      <c r="B116" s="49"/>
      <c r="C116" s="51"/>
      <c r="D116" s="26"/>
      <c r="E116" s="26"/>
      <c r="F116" s="51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15"/>
      <c r="E130" s="15"/>
      <c r="F130" s="50"/>
    </row>
    <row r="131" spans="1:6" ht="15.75" x14ac:dyDescent="0.25">
      <c r="A131" s="47"/>
      <c r="B131" s="49"/>
      <c r="C131" s="51"/>
      <c r="D131" s="26"/>
      <c r="E131" s="26"/>
      <c r="F131" s="51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7" workbookViewId="0">
      <selection activeCell="D7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2" t="s">
        <v>126</v>
      </c>
      <c r="B1" s="52"/>
      <c r="C1" s="52"/>
      <c r="D1" s="52"/>
      <c r="E1" s="52"/>
      <c r="F1" s="52"/>
      <c r="G1">
        <v>514.70000000000005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25125.360000000001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50522.952000000005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25397.592000000004</v>
      </c>
    </row>
    <row r="17" spans="1:6" ht="40.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25397.592000000004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25397.592000000004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-25125.360000000001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50250.720000000001</v>
      </c>
    </row>
    <row r="26" spans="1:6" ht="15.75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514.70000000000005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514.70000000000005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514.70000000000005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514.70000000000005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514.70000000000005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514.70000000000005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514.70000000000005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514.70000000000005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514.70000000000005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514.70000000000005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514.70000000000005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514.70000000000005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514.70000000000005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514.70000000000005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514.70000000000005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514.70000000000005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514.70000000000005</v>
      </c>
      <c r="F44" s="36">
        <f t="shared" si="0"/>
        <v>17108.628000000001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514.70000000000005</v>
      </c>
      <c r="F45" s="36">
        <f t="shared" si="0"/>
        <v>5805.8160000000007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514.70000000000005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514.70000000000005</v>
      </c>
      <c r="F47" s="36">
        <f t="shared" si="0"/>
        <v>5805.8160000000007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514.70000000000005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514.70000000000005</v>
      </c>
      <c r="F49" s="36">
        <f t="shared" si="0"/>
        <v>11302.812000000002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514.70000000000005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514.70000000000005</v>
      </c>
      <c r="F51" s="36">
        <f t="shared" si="0"/>
        <v>1111.752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514.70000000000005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514.70000000000005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514.70000000000005</v>
      </c>
      <c r="F54" s="36">
        <f t="shared" si="0"/>
        <v>15193.944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50522.952000000005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15"/>
      <c r="E70" s="15"/>
      <c r="F70" s="50"/>
    </row>
    <row r="71" spans="1:6" ht="15.75" x14ac:dyDescent="0.25">
      <c r="A71" s="47"/>
      <c r="B71" s="49"/>
      <c r="C71" s="51"/>
      <c r="D71" s="26"/>
      <c r="E71" s="26"/>
      <c r="F71" s="51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15"/>
      <c r="E85" s="15"/>
      <c r="F85" s="50"/>
    </row>
    <row r="86" spans="1:6" ht="15.75" x14ac:dyDescent="0.25">
      <c r="A86" s="47"/>
      <c r="B86" s="49"/>
      <c r="C86" s="51"/>
      <c r="D86" s="26"/>
      <c r="E86" s="26"/>
      <c r="F86" s="51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15"/>
      <c r="E100" s="15"/>
      <c r="F100" s="50"/>
    </row>
    <row r="101" spans="1:6" ht="15.75" x14ac:dyDescent="0.25">
      <c r="A101" s="47"/>
      <c r="B101" s="49"/>
      <c r="C101" s="51"/>
      <c r="D101" s="26"/>
      <c r="E101" s="26"/>
      <c r="F101" s="51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15"/>
      <c r="E115" s="15"/>
      <c r="F115" s="50"/>
    </row>
    <row r="116" spans="1:6" ht="15.75" x14ac:dyDescent="0.25">
      <c r="A116" s="47"/>
      <c r="B116" s="49"/>
      <c r="C116" s="51"/>
      <c r="D116" s="26"/>
      <c r="E116" s="26"/>
      <c r="F116" s="51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15"/>
      <c r="E130" s="15"/>
      <c r="F130" s="50"/>
    </row>
    <row r="131" spans="1:6" ht="15.75" x14ac:dyDescent="0.25">
      <c r="A131" s="47"/>
      <c r="B131" s="49"/>
      <c r="C131" s="51"/>
      <c r="D131" s="26"/>
      <c r="E131" s="26"/>
      <c r="F131" s="51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H11" sqref="H11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2" t="s">
        <v>130</v>
      </c>
      <c r="B1" s="52"/>
      <c r="C1" s="52"/>
      <c r="D1" s="52"/>
      <c r="E1" s="52"/>
      <c r="F1" s="52"/>
      <c r="G1">
        <v>629.6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5" t="s">
        <v>1</v>
      </c>
      <c r="C6" s="45" t="s">
        <v>2</v>
      </c>
      <c r="D6" s="45"/>
      <c r="E6" s="45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5" t="s">
        <v>1</v>
      </c>
      <c r="C10" s="45" t="s">
        <v>2</v>
      </c>
      <c r="D10" s="45"/>
      <c r="E10" s="45"/>
      <c r="F10" s="1" t="s">
        <v>3</v>
      </c>
    </row>
    <row r="11" spans="1:7" ht="15.75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26325.26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128060.64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125325.26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v>125325.26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125325.26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-2735.3800000000047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29060.639999999999</v>
      </c>
    </row>
    <row r="26" spans="1:6" ht="15.75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629.6</v>
      </c>
      <c r="F28" s="36">
        <f>SUM(E28*D28*12)</f>
        <v>34149.504000000001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629.6</v>
      </c>
      <c r="F29" s="36">
        <f t="shared" ref="F29:F54" si="0">SUM(E29*D29*12)</f>
        <v>22590.048000000003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629.6</v>
      </c>
      <c r="F30" s="36">
        <f t="shared" si="0"/>
        <v>11559.456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629.6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629.6</v>
      </c>
      <c r="F32" s="36">
        <f t="shared" si="0"/>
        <v>3022.0800000000004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629.6</v>
      </c>
      <c r="F33" s="36">
        <f t="shared" si="0"/>
        <v>982.17599999999993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629.6</v>
      </c>
      <c r="F34" s="36">
        <f t="shared" si="0"/>
        <v>2039.9040000000002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629.6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629.6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629.6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629.6</v>
      </c>
      <c r="F38" s="36">
        <f t="shared" si="0"/>
        <v>10048.416000000001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629.6</v>
      </c>
      <c r="F39" s="36">
        <f t="shared" si="0"/>
        <v>6648.576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629.6</v>
      </c>
      <c r="F40" s="36">
        <f t="shared" si="0"/>
        <v>1435.4880000000001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629.6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629.6</v>
      </c>
      <c r="F42" s="36">
        <f t="shared" si="0"/>
        <v>1435.4880000000001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629.6</v>
      </c>
      <c r="F43" s="36">
        <f t="shared" si="0"/>
        <v>528.86400000000003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629.6</v>
      </c>
      <c r="F44" s="36">
        <f t="shared" si="0"/>
        <v>20927.903999999999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629.6</v>
      </c>
      <c r="F45" s="36">
        <f t="shared" si="0"/>
        <v>26140.992000000002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629.6</v>
      </c>
      <c r="F46" s="36">
        <f t="shared" si="0"/>
        <v>16923.648000000001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629.6</v>
      </c>
      <c r="F47" s="36">
        <f t="shared" si="0"/>
        <v>7101.887999999999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629.6</v>
      </c>
      <c r="F48" s="36">
        <f t="shared" si="0"/>
        <v>2115.4560000000001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629.6</v>
      </c>
      <c r="F49" s="36">
        <f t="shared" si="0"/>
        <v>13826.016000000001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629.6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629.6</v>
      </c>
      <c r="F51" s="36">
        <f t="shared" si="0"/>
        <v>1359.9360000000001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629.6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629.6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629.6</v>
      </c>
      <c r="F54" s="36">
        <f t="shared" si="0"/>
        <v>18585.792000000001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128060.64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3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3"/>
      <c r="E70" s="43"/>
      <c r="F70" s="50"/>
    </row>
    <row r="71" spans="1:6" ht="15.75" x14ac:dyDescent="0.25">
      <c r="A71" s="47"/>
      <c r="B71" s="49"/>
      <c r="C71" s="51"/>
      <c r="D71" s="44"/>
      <c r="E71" s="44"/>
      <c r="F71" s="51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3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3"/>
      <c r="E85" s="43"/>
      <c r="F85" s="50"/>
    </row>
    <row r="86" spans="1:6" ht="15.75" x14ac:dyDescent="0.25">
      <c r="A86" s="47"/>
      <c r="B86" s="49"/>
      <c r="C86" s="51"/>
      <c r="D86" s="44"/>
      <c r="E86" s="44"/>
      <c r="F86" s="51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3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3"/>
      <c r="E100" s="43"/>
      <c r="F100" s="50"/>
    </row>
    <row r="101" spans="1:6" ht="15.75" x14ac:dyDescent="0.25">
      <c r="A101" s="47"/>
      <c r="B101" s="49"/>
      <c r="C101" s="51"/>
      <c r="D101" s="44"/>
      <c r="E101" s="44"/>
      <c r="F101" s="51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3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3"/>
      <c r="E115" s="43"/>
      <c r="F115" s="50"/>
    </row>
    <row r="116" spans="1:6" ht="15.75" x14ac:dyDescent="0.25">
      <c r="A116" s="47"/>
      <c r="B116" s="49"/>
      <c r="C116" s="51"/>
      <c r="D116" s="44"/>
      <c r="E116" s="44"/>
      <c r="F116" s="51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3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3"/>
      <c r="E130" s="43"/>
      <c r="F130" s="50"/>
    </row>
    <row r="131" spans="1:6" ht="15.75" x14ac:dyDescent="0.25">
      <c r="A131" s="47"/>
      <c r="B131" s="49"/>
      <c r="C131" s="51"/>
      <c r="D131" s="44"/>
      <c r="E131" s="44"/>
      <c r="F131" s="51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workbookViewId="0">
      <selection activeCell="I13" sqref="I13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2" t="s">
        <v>127</v>
      </c>
      <c r="B1" s="52"/>
      <c r="C1" s="52"/>
      <c r="D1" s="52"/>
      <c r="E1" s="52"/>
      <c r="F1" s="52"/>
      <c r="G1">
        <v>517.70000000000005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28623.56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50817.432000000001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22193.871999999999</v>
      </c>
    </row>
    <row r="17" spans="1:6" ht="33.7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22193.871999999999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22193.871999999999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-28623.56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57247.119999999995</v>
      </c>
    </row>
    <row r="26" spans="1:6" ht="15.75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517.70000000000005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517.70000000000005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517.70000000000005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517.70000000000005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517.70000000000005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517.70000000000005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517.70000000000005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517.70000000000005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517.70000000000005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517.70000000000005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517.70000000000005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517.70000000000005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517.70000000000005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517.70000000000005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517.70000000000005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517.70000000000005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517.70000000000005</v>
      </c>
      <c r="F44" s="36">
        <f t="shared" si="0"/>
        <v>17208.348000000002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517.70000000000005</v>
      </c>
      <c r="F45" s="36">
        <f t="shared" si="0"/>
        <v>5839.6560000000009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517.70000000000005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517.70000000000005</v>
      </c>
      <c r="F47" s="36">
        <f t="shared" si="0"/>
        <v>5839.6560000000009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517.70000000000005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517.70000000000005</v>
      </c>
      <c r="F49" s="36">
        <f t="shared" si="0"/>
        <v>11368.692000000001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517.70000000000005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517.70000000000005</v>
      </c>
      <c r="F51" s="36">
        <f t="shared" si="0"/>
        <v>1118.232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517.70000000000005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517.70000000000005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517.70000000000005</v>
      </c>
      <c r="F54" s="36">
        <f t="shared" si="0"/>
        <v>15282.504000000001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50817.432000000001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15"/>
      <c r="E70" s="15"/>
      <c r="F70" s="50"/>
    </row>
    <row r="71" spans="1:6" ht="15.75" x14ac:dyDescent="0.25">
      <c r="A71" s="47"/>
      <c r="B71" s="49"/>
      <c r="C71" s="51"/>
      <c r="D71" s="26"/>
      <c r="E71" s="26"/>
      <c r="F71" s="51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15"/>
      <c r="E85" s="15"/>
      <c r="F85" s="50"/>
    </row>
    <row r="86" spans="1:6" ht="15.75" x14ac:dyDescent="0.25">
      <c r="A86" s="47"/>
      <c r="B86" s="49"/>
      <c r="C86" s="51"/>
      <c r="D86" s="26"/>
      <c r="E86" s="26"/>
      <c r="F86" s="51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15"/>
      <c r="E100" s="15"/>
      <c r="F100" s="50"/>
    </row>
    <row r="101" spans="1:6" ht="15.75" x14ac:dyDescent="0.25">
      <c r="A101" s="47"/>
      <c r="B101" s="49"/>
      <c r="C101" s="51"/>
      <c r="D101" s="26"/>
      <c r="E101" s="26"/>
      <c r="F101" s="51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15"/>
      <c r="E115" s="15"/>
      <c r="F115" s="50"/>
    </row>
    <row r="116" spans="1:6" ht="15.75" x14ac:dyDescent="0.25">
      <c r="A116" s="47"/>
      <c r="B116" s="49"/>
      <c r="C116" s="51"/>
      <c r="D116" s="26"/>
      <c r="E116" s="26"/>
      <c r="F116" s="51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15"/>
      <c r="E130" s="15"/>
      <c r="F130" s="50"/>
    </row>
    <row r="131" spans="1:6" ht="15.75" x14ac:dyDescent="0.25">
      <c r="A131" s="47"/>
      <c r="B131" s="49"/>
      <c r="C131" s="51"/>
      <c r="D131" s="26"/>
      <c r="E131" s="26"/>
      <c r="F131" s="51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" workbookViewId="0">
      <selection activeCell="A10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2" t="s">
        <v>129</v>
      </c>
      <c r="B1" s="52"/>
      <c r="C1" s="52"/>
      <c r="D1" s="52"/>
      <c r="E1" s="52"/>
      <c r="F1" s="52"/>
      <c r="G1">
        <v>623.70000000000005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42" t="s">
        <v>1</v>
      </c>
      <c r="C6" s="42" t="s">
        <v>2</v>
      </c>
      <c r="D6" s="42"/>
      <c r="E6" s="4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42" t="s">
        <v>1</v>
      </c>
      <c r="C10" s="42" t="s">
        <v>2</v>
      </c>
      <c r="D10" s="42"/>
      <c r="E10" s="42"/>
      <c r="F10" s="1" t="s">
        <v>3</v>
      </c>
    </row>
    <row r="11" spans="1:7" ht="15.75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11023.36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126860.58000000002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115837.22000000002</v>
      </c>
    </row>
    <row r="17" spans="1:6" ht="31.5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115837.22000000002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115837.22000000002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-11023.36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22046.719999999987</v>
      </c>
    </row>
    <row r="26" spans="1:6" ht="15.75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4.5200000000000005</v>
      </c>
      <c r="E28" s="35">
        <f>SUM(G1)</f>
        <v>623.70000000000005</v>
      </c>
      <c r="F28" s="36">
        <f>SUM(E28*D28*12)</f>
        <v>33829.488000000012</v>
      </c>
    </row>
    <row r="29" spans="1:6" ht="18.75" x14ac:dyDescent="0.3">
      <c r="A29" s="3"/>
      <c r="B29" s="18" t="s">
        <v>89</v>
      </c>
      <c r="C29" s="6" t="s">
        <v>10</v>
      </c>
      <c r="D29" s="29">
        <v>2.99</v>
      </c>
      <c r="E29" s="35">
        <f>SUM(E28)</f>
        <v>623.70000000000005</v>
      </c>
      <c r="F29" s="36">
        <f t="shared" ref="F29:F54" si="0">SUM(E29*D29*12)</f>
        <v>22378.356000000003</v>
      </c>
    </row>
    <row r="30" spans="1:6" ht="18.75" x14ac:dyDescent="0.3">
      <c r="A30" s="3"/>
      <c r="B30" s="18" t="s">
        <v>90</v>
      </c>
      <c r="C30" s="6" t="s">
        <v>10</v>
      </c>
      <c r="D30" s="29">
        <v>1.53</v>
      </c>
      <c r="E30" s="35">
        <f t="shared" ref="E30:E54" si="1">SUM(E29)</f>
        <v>623.70000000000005</v>
      </c>
      <c r="F30" s="36">
        <f t="shared" si="0"/>
        <v>11451.132000000001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623.70000000000005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0.4</v>
      </c>
      <c r="E32" s="35">
        <f t="shared" si="1"/>
        <v>623.70000000000005</v>
      </c>
      <c r="F32" s="36">
        <f t="shared" si="0"/>
        <v>2993.76</v>
      </c>
    </row>
    <row r="33" spans="1:6" ht="18.75" x14ac:dyDescent="0.3">
      <c r="A33" s="22"/>
      <c r="B33" s="18" t="s">
        <v>94</v>
      </c>
      <c r="C33" s="6" t="s">
        <v>10</v>
      </c>
      <c r="D33" s="29">
        <v>0.13</v>
      </c>
      <c r="E33" s="35">
        <f t="shared" si="1"/>
        <v>623.70000000000005</v>
      </c>
      <c r="F33" s="36">
        <f t="shared" si="0"/>
        <v>972.97199999999998</v>
      </c>
    </row>
    <row r="34" spans="1:6" ht="18.75" x14ac:dyDescent="0.3">
      <c r="A34" s="22"/>
      <c r="B34" s="18" t="s">
        <v>95</v>
      </c>
      <c r="C34" s="6" t="s">
        <v>10</v>
      </c>
      <c r="D34" s="29">
        <v>0.27</v>
      </c>
      <c r="E34" s="35">
        <f t="shared" si="1"/>
        <v>623.70000000000005</v>
      </c>
      <c r="F34" s="36">
        <f t="shared" si="0"/>
        <v>2020.7880000000005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623.70000000000005</v>
      </c>
      <c r="F35" s="36">
        <f t="shared" si="0"/>
        <v>0</v>
      </c>
    </row>
    <row r="36" spans="1:6" ht="18.75" hidden="1" x14ac:dyDescent="0.3">
      <c r="A36" s="22"/>
      <c r="B36" s="18" t="s">
        <v>97</v>
      </c>
      <c r="C36" s="6" t="s">
        <v>10</v>
      </c>
      <c r="D36" s="31"/>
      <c r="E36" s="35">
        <f t="shared" si="1"/>
        <v>623.70000000000005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623.70000000000005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1.33</v>
      </c>
      <c r="E38" s="35">
        <f t="shared" si="1"/>
        <v>623.70000000000005</v>
      </c>
      <c r="F38" s="36">
        <f t="shared" si="0"/>
        <v>9954.2520000000004</v>
      </c>
    </row>
    <row r="39" spans="1:6" ht="18.75" x14ac:dyDescent="0.3">
      <c r="A39" s="22"/>
      <c r="B39" s="18" t="s">
        <v>101</v>
      </c>
      <c r="C39" s="6" t="s">
        <v>10</v>
      </c>
      <c r="D39" s="31">
        <v>0.88</v>
      </c>
      <c r="E39" s="35">
        <f t="shared" si="1"/>
        <v>623.70000000000005</v>
      </c>
      <c r="F39" s="36">
        <f t="shared" si="0"/>
        <v>6586.2719999999999</v>
      </c>
    </row>
    <row r="40" spans="1:6" ht="18.75" x14ac:dyDescent="0.3">
      <c r="A40" s="22"/>
      <c r="B40" s="18" t="s">
        <v>102</v>
      </c>
      <c r="C40" s="6" t="s">
        <v>10</v>
      </c>
      <c r="D40" s="31">
        <v>0.19</v>
      </c>
      <c r="E40" s="35">
        <f t="shared" si="1"/>
        <v>623.70000000000005</v>
      </c>
      <c r="F40" s="36">
        <f t="shared" si="0"/>
        <v>1422.0360000000001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623.70000000000005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0.19</v>
      </c>
      <c r="E42" s="35">
        <f t="shared" si="1"/>
        <v>623.70000000000005</v>
      </c>
      <c r="F42" s="36">
        <f t="shared" si="0"/>
        <v>1422.0360000000001</v>
      </c>
    </row>
    <row r="43" spans="1:6" ht="18.75" x14ac:dyDescent="0.3">
      <c r="A43" s="22"/>
      <c r="B43" s="18" t="s">
        <v>105</v>
      </c>
      <c r="C43" s="6" t="s">
        <v>10</v>
      </c>
      <c r="D43" s="31">
        <v>7.0000000000000007E-2</v>
      </c>
      <c r="E43" s="35">
        <f t="shared" si="1"/>
        <v>623.70000000000005</v>
      </c>
      <c r="F43" s="36">
        <f t="shared" si="0"/>
        <v>523.90800000000013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623.70000000000005</v>
      </c>
      <c r="F44" s="36">
        <f t="shared" si="0"/>
        <v>20731.788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3.46</v>
      </c>
      <c r="E45" s="35">
        <f t="shared" si="1"/>
        <v>623.70000000000005</v>
      </c>
      <c r="F45" s="36">
        <f t="shared" si="0"/>
        <v>25896.023999999998</v>
      </c>
    </row>
    <row r="46" spans="1:6" ht="18.75" x14ac:dyDescent="0.3">
      <c r="A46" s="22"/>
      <c r="B46" s="18" t="s">
        <v>110</v>
      </c>
      <c r="C46" s="1" t="s">
        <v>10</v>
      </c>
      <c r="D46" s="31">
        <v>2.2400000000000002</v>
      </c>
      <c r="E46" s="35">
        <f t="shared" si="1"/>
        <v>623.70000000000005</v>
      </c>
      <c r="F46" s="36">
        <f t="shared" si="0"/>
        <v>16765.056000000004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623.70000000000005</v>
      </c>
      <c r="F47" s="36">
        <f t="shared" si="0"/>
        <v>7035.3360000000002</v>
      </c>
    </row>
    <row r="48" spans="1:6" ht="18.75" x14ac:dyDescent="0.3">
      <c r="A48" s="22"/>
      <c r="B48" s="18" t="s">
        <v>112</v>
      </c>
      <c r="C48" s="1" t="s">
        <v>10</v>
      </c>
      <c r="D48" s="31">
        <v>0.28000000000000003</v>
      </c>
      <c r="E48" s="35">
        <f t="shared" si="1"/>
        <v>623.70000000000005</v>
      </c>
      <c r="F48" s="36">
        <f t="shared" si="0"/>
        <v>2095.6320000000005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623.70000000000005</v>
      </c>
      <c r="F49" s="36">
        <f t="shared" si="0"/>
        <v>13696.452000000001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623.70000000000005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623.70000000000005</v>
      </c>
      <c r="F51" s="36">
        <f t="shared" si="0"/>
        <v>1347.192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623.70000000000005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623.70000000000005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623.70000000000005</v>
      </c>
      <c r="F54" s="36">
        <f t="shared" si="0"/>
        <v>18411.624000000003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16.95</v>
      </c>
      <c r="E55" s="37"/>
      <c r="F55" s="37">
        <f t="shared" ref="F55" si="3">SUM(F28+F32+F38+F44+F45+F49+F50+F51+F53+F54)</f>
        <v>126860.58000000002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40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40"/>
      <c r="E70" s="40"/>
      <c r="F70" s="50"/>
    </row>
    <row r="71" spans="1:6" ht="15.75" x14ac:dyDescent="0.25">
      <c r="A71" s="47"/>
      <c r="B71" s="49"/>
      <c r="C71" s="51"/>
      <c r="D71" s="41"/>
      <c r="E71" s="41"/>
      <c r="F71" s="51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40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40"/>
      <c r="E85" s="40"/>
      <c r="F85" s="50"/>
    </row>
    <row r="86" spans="1:6" ht="15.75" x14ac:dyDescent="0.25">
      <c r="A86" s="47"/>
      <c r="B86" s="49"/>
      <c r="C86" s="51"/>
      <c r="D86" s="41"/>
      <c r="E86" s="41"/>
      <c r="F86" s="51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40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40"/>
      <c r="E100" s="40"/>
      <c r="F100" s="50"/>
    </row>
    <row r="101" spans="1:6" ht="15.75" x14ac:dyDescent="0.25">
      <c r="A101" s="47"/>
      <c r="B101" s="49"/>
      <c r="C101" s="51"/>
      <c r="D101" s="41"/>
      <c r="E101" s="41"/>
      <c r="F101" s="51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40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40"/>
      <c r="E115" s="40"/>
      <c r="F115" s="50"/>
    </row>
    <row r="116" spans="1:6" ht="15.75" x14ac:dyDescent="0.25">
      <c r="A116" s="47"/>
      <c r="B116" s="49"/>
      <c r="C116" s="51"/>
      <c r="D116" s="41"/>
      <c r="E116" s="41"/>
      <c r="F116" s="51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40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40"/>
      <c r="E130" s="40"/>
      <c r="F130" s="50"/>
    </row>
    <row r="131" spans="1:6" ht="15.75" x14ac:dyDescent="0.25">
      <c r="A131" s="47"/>
      <c r="B131" s="49"/>
      <c r="C131" s="51"/>
      <c r="D131" s="41"/>
      <c r="E131" s="41"/>
      <c r="F131" s="51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06" workbookViewId="0">
      <selection activeCell="A106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52" t="s">
        <v>128</v>
      </c>
      <c r="B1" s="52"/>
      <c r="C1" s="52"/>
      <c r="D1" s="52"/>
      <c r="E1" s="52"/>
      <c r="F1" s="52"/>
      <c r="G1">
        <v>510.8</v>
      </c>
    </row>
    <row r="2" spans="1:7" x14ac:dyDescent="0.25">
      <c r="A2" s="53"/>
      <c r="B2" s="54"/>
      <c r="C2" s="54"/>
      <c r="D2" s="54"/>
      <c r="E2" s="54"/>
      <c r="F2" s="55"/>
    </row>
    <row r="3" spans="1:7" x14ac:dyDescent="0.25">
      <c r="A3" s="53"/>
      <c r="B3" s="54"/>
      <c r="C3" s="54"/>
      <c r="D3" s="54"/>
      <c r="E3" s="54"/>
      <c r="F3" s="55"/>
    </row>
    <row r="4" spans="1:7" x14ac:dyDescent="0.25">
      <c r="A4" s="53"/>
      <c r="B4" s="54"/>
      <c r="C4" s="54"/>
      <c r="D4" s="54"/>
      <c r="E4" s="54"/>
      <c r="F4" s="55"/>
    </row>
    <row r="5" spans="1:7" x14ac:dyDescent="0.25">
      <c r="A5" s="56"/>
      <c r="B5" s="57"/>
      <c r="C5" s="57"/>
      <c r="D5" s="57"/>
      <c r="E5" s="57"/>
      <c r="F5" s="58"/>
    </row>
    <row r="6" spans="1:7" ht="31.5" x14ac:dyDescent="0.25">
      <c r="A6" s="1" t="s">
        <v>0</v>
      </c>
      <c r="B6" s="2" t="s">
        <v>1</v>
      </c>
      <c r="C6" s="2" t="s">
        <v>2</v>
      </c>
      <c r="D6" s="2"/>
      <c r="E6" s="2"/>
      <c r="F6" s="1" t="s">
        <v>3</v>
      </c>
    </row>
    <row r="7" spans="1:7" ht="15.75" x14ac:dyDescent="0.25">
      <c r="A7" s="3" t="s">
        <v>57</v>
      </c>
      <c r="B7" s="4" t="s">
        <v>4</v>
      </c>
      <c r="C7" s="4" t="s">
        <v>5</v>
      </c>
      <c r="D7" s="4"/>
      <c r="E7" s="4"/>
      <c r="F7" s="5">
        <v>45008</v>
      </c>
    </row>
    <row r="8" spans="1:7" ht="15.75" x14ac:dyDescent="0.25">
      <c r="A8" s="3" t="s">
        <v>58</v>
      </c>
      <c r="B8" s="4" t="s">
        <v>6</v>
      </c>
      <c r="C8" s="4" t="s">
        <v>5</v>
      </c>
      <c r="D8" s="4"/>
      <c r="E8" s="4"/>
      <c r="F8" s="5">
        <v>44562</v>
      </c>
    </row>
    <row r="9" spans="1:7" ht="15.75" x14ac:dyDescent="0.25">
      <c r="A9" s="3" t="s">
        <v>59</v>
      </c>
      <c r="B9" s="4" t="s">
        <v>7</v>
      </c>
      <c r="C9" s="4" t="s">
        <v>5</v>
      </c>
      <c r="D9" s="4"/>
      <c r="E9" s="4"/>
      <c r="F9" s="5">
        <v>44926</v>
      </c>
    </row>
    <row r="10" spans="1:7" ht="31.5" x14ac:dyDescent="0.25">
      <c r="A10" s="1" t="s">
        <v>0</v>
      </c>
      <c r="B10" s="2" t="s">
        <v>1</v>
      </c>
      <c r="C10" s="2" t="s">
        <v>2</v>
      </c>
      <c r="D10" s="2"/>
      <c r="E10" s="2"/>
      <c r="F10" s="1" t="s">
        <v>3</v>
      </c>
    </row>
    <row r="11" spans="1:7" ht="15.75" x14ac:dyDescent="0.25">
      <c r="A11" s="59" t="s">
        <v>8</v>
      </c>
      <c r="B11" s="59"/>
      <c r="C11" s="59"/>
      <c r="D11" s="59"/>
      <c r="E11" s="59"/>
      <c r="F11" s="59"/>
    </row>
    <row r="12" spans="1:7" ht="31.5" x14ac:dyDescent="0.25">
      <c r="A12" s="6" t="s">
        <v>60</v>
      </c>
      <c r="B12" s="4" t="s">
        <v>9</v>
      </c>
      <c r="C12" s="6" t="s">
        <v>10</v>
      </c>
      <c r="D12" s="6"/>
      <c r="E12" s="6"/>
      <c r="F12" s="3"/>
    </row>
    <row r="13" spans="1:7" ht="31.5" x14ac:dyDescent="0.25">
      <c r="A13" s="6" t="s">
        <v>61</v>
      </c>
      <c r="B13" s="4" t="s">
        <v>11</v>
      </c>
      <c r="C13" s="6" t="s">
        <v>10</v>
      </c>
      <c r="D13" s="6"/>
      <c r="E13" s="6"/>
      <c r="F13" s="6">
        <v>0</v>
      </c>
    </row>
    <row r="14" spans="1:7" ht="31.5" x14ac:dyDescent="0.25">
      <c r="A14" s="6" t="s">
        <v>62</v>
      </c>
      <c r="B14" s="4" t="s">
        <v>12</v>
      </c>
      <c r="C14" s="6" t="s">
        <v>10</v>
      </c>
      <c r="D14" s="6"/>
      <c r="E14" s="6"/>
      <c r="F14" s="6">
        <v>21236.560000000001</v>
      </c>
    </row>
    <row r="15" spans="1:7" ht="47.25" x14ac:dyDescent="0.25">
      <c r="A15" s="6" t="s">
        <v>63</v>
      </c>
      <c r="B15" s="4" t="s">
        <v>13</v>
      </c>
      <c r="C15" s="6" t="s">
        <v>10</v>
      </c>
      <c r="D15" s="6"/>
      <c r="E15" s="6"/>
      <c r="F15" s="38">
        <f>SUM(F55)</f>
        <v>50140.127999999997</v>
      </c>
    </row>
    <row r="16" spans="1:7" ht="31.5" x14ac:dyDescent="0.25">
      <c r="A16" s="6" t="s">
        <v>64</v>
      </c>
      <c r="B16" s="4" t="s">
        <v>14</v>
      </c>
      <c r="C16" s="6" t="s">
        <v>10</v>
      </c>
      <c r="D16" s="6"/>
      <c r="E16" s="6"/>
      <c r="F16" s="39">
        <f>F17+F20</f>
        <v>28903.567999999996</v>
      </c>
    </row>
    <row r="17" spans="1:6" ht="35.25" customHeight="1" x14ac:dyDescent="0.25">
      <c r="A17" s="6" t="s">
        <v>65</v>
      </c>
      <c r="B17" s="4" t="s">
        <v>15</v>
      </c>
      <c r="C17" s="6" t="s">
        <v>10</v>
      </c>
      <c r="D17" s="6"/>
      <c r="E17" s="6"/>
      <c r="F17" s="39">
        <f>SUM(F15-F14)</f>
        <v>28903.567999999996</v>
      </c>
    </row>
    <row r="18" spans="1:6" ht="31.5" x14ac:dyDescent="0.25">
      <c r="A18" s="6" t="s">
        <v>66</v>
      </c>
      <c r="B18" s="4" t="s">
        <v>16</v>
      </c>
      <c r="C18" s="6" t="s">
        <v>10</v>
      </c>
      <c r="D18" s="6"/>
      <c r="E18" s="6"/>
      <c r="F18" s="3"/>
    </row>
    <row r="19" spans="1:6" ht="15.75" x14ac:dyDescent="0.25">
      <c r="A19" s="6" t="s">
        <v>67</v>
      </c>
      <c r="B19" s="4" t="s">
        <v>17</v>
      </c>
      <c r="C19" s="6" t="s">
        <v>10</v>
      </c>
      <c r="D19" s="6"/>
      <c r="E19" s="6"/>
      <c r="F19" s="3"/>
    </row>
    <row r="20" spans="1:6" ht="31.5" x14ac:dyDescent="0.25">
      <c r="A20" s="6" t="s">
        <v>68</v>
      </c>
      <c r="B20" s="4" t="s">
        <v>18</v>
      </c>
      <c r="C20" s="6" t="s">
        <v>10</v>
      </c>
      <c r="D20" s="6"/>
      <c r="E20" s="6"/>
      <c r="F20" s="6"/>
    </row>
    <row r="21" spans="1:6" ht="15.75" x14ac:dyDescent="0.25">
      <c r="A21" s="6" t="s">
        <v>69</v>
      </c>
      <c r="B21" s="4" t="s">
        <v>19</v>
      </c>
      <c r="C21" s="6" t="s">
        <v>10</v>
      </c>
      <c r="D21" s="6"/>
      <c r="E21" s="6"/>
      <c r="F21" s="3"/>
    </row>
    <row r="22" spans="1:6" ht="31.5" x14ac:dyDescent="0.25">
      <c r="A22" s="6" t="s">
        <v>70</v>
      </c>
      <c r="B22" s="4" t="s">
        <v>20</v>
      </c>
      <c r="C22" s="6" t="s">
        <v>10</v>
      </c>
      <c r="D22" s="6"/>
      <c r="E22" s="6"/>
      <c r="F22" s="6">
        <f>F13+F16</f>
        <v>28903.567999999996</v>
      </c>
    </row>
    <row r="23" spans="1:6" ht="31.5" x14ac:dyDescent="0.25">
      <c r="A23" s="6" t="s">
        <v>71</v>
      </c>
      <c r="B23" s="4" t="s">
        <v>21</v>
      </c>
      <c r="C23" s="6" t="s">
        <v>10</v>
      </c>
      <c r="D23" s="9"/>
      <c r="E23" s="9"/>
      <c r="F23" s="8"/>
    </row>
    <row r="24" spans="1:6" ht="31.5" x14ac:dyDescent="0.25">
      <c r="A24" s="6" t="s">
        <v>72</v>
      </c>
      <c r="B24" s="4" t="s">
        <v>22</v>
      </c>
      <c r="C24" s="6" t="s">
        <v>10</v>
      </c>
      <c r="D24" s="9"/>
      <c r="E24" s="9"/>
      <c r="F24" s="9">
        <f>F22-F55</f>
        <v>-21236.560000000001</v>
      </c>
    </row>
    <row r="25" spans="1:6" ht="31.5" x14ac:dyDescent="0.25">
      <c r="A25" s="6" t="s">
        <v>73</v>
      </c>
      <c r="B25" s="4" t="s">
        <v>23</v>
      </c>
      <c r="C25" s="6" t="s">
        <v>10</v>
      </c>
      <c r="D25" s="6"/>
      <c r="E25" s="6"/>
      <c r="F25" s="38">
        <f>SUM(F14+F15-F16)</f>
        <v>42473.119999999995</v>
      </c>
    </row>
    <row r="26" spans="1:6" ht="15.75" x14ac:dyDescent="0.25">
      <c r="A26" s="52" t="s">
        <v>124</v>
      </c>
      <c r="B26" s="52"/>
      <c r="C26" s="52"/>
      <c r="D26" s="52"/>
      <c r="E26" s="52"/>
      <c r="F26" s="52"/>
    </row>
    <row r="27" spans="1:6" ht="51.75" x14ac:dyDescent="0.25">
      <c r="A27" s="6" t="s">
        <v>74</v>
      </c>
      <c r="B27" s="33" t="s">
        <v>24</v>
      </c>
      <c r="C27" s="34" t="s">
        <v>2</v>
      </c>
      <c r="D27" s="34"/>
      <c r="E27" s="34"/>
      <c r="F27" s="34" t="s">
        <v>25</v>
      </c>
    </row>
    <row r="28" spans="1:6" ht="37.5" x14ac:dyDescent="0.3">
      <c r="A28" s="3"/>
      <c r="B28" s="17" t="s">
        <v>88</v>
      </c>
      <c r="C28" s="1" t="s">
        <v>10</v>
      </c>
      <c r="D28" s="28">
        <f>SUM(D29:D30)</f>
        <v>0</v>
      </c>
      <c r="E28" s="35">
        <f>SUM(G1)</f>
        <v>510.8</v>
      </c>
      <c r="F28" s="36">
        <f>SUM(E28*D28*12)</f>
        <v>0</v>
      </c>
    </row>
    <row r="29" spans="1:6" ht="18.75" x14ac:dyDescent="0.3">
      <c r="A29" s="3"/>
      <c r="B29" s="18" t="s">
        <v>89</v>
      </c>
      <c r="C29" s="6" t="s">
        <v>10</v>
      </c>
      <c r="D29" s="29">
        <v>0</v>
      </c>
      <c r="E29" s="35">
        <f>SUM(E28)</f>
        <v>510.8</v>
      </c>
      <c r="F29" s="36">
        <f t="shared" ref="F29:F54" si="0">SUM(E29*D29*12)</f>
        <v>0</v>
      </c>
    </row>
    <row r="30" spans="1:6" ht="18.75" x14ac:dyDescent="0.3">
      <c r="A30" s="3"/>
      <c r="B30" s="18" t="s">
        <v>90</v>
      </c>
      <c r="C30" s="6" t="s">
        <v>10</v>
      </c>
      <c r="D30" s="29">
        <v>0</v>
      </c>
      <c r="E30" s="35">
        <f t="shared" ref="E30:E54" si="1">SUM(E29)</f>
        <v>510.8</v>
      </c>
      <c r="F30" s="36">
        <f t="shared" si="0"/>
        <v>0</v>
      </c>
    </row>
    <row r="31" spans="1:6" ht="37.5" x14ac:dyDescent="0.3">
      <c r="A31" s="3"/>
      <c r="B31" s="19" t="s">
        <v>91</v>
      </c>
      <c r="C31" s="6" t="s">
        <v>10</v>
      </c>
      <c r="D31" s="28"/>
      <c r="E31" s="35">
        <f t="shared" si="1"/>
        <v>510.8</v>
      </c>
      <c r="F31" s="36">
        <f t="shared" si="0"/>
        <v>0</v>
      </c>
    </row>
    <row r="32" spans="1:6" ht="18.75" x14ac:dyDescent="0.3">
      <c r="A32" s="20" t="s">
        <v>92</v>
      </c>
      <c r="B32" s="21" t="s">
        <v>93</v>
      </c>
      <c r="C32" s="6" t="s">
        <v>10</v>
      </c>
      <c r="D32" s="30">
        <f t="shared" ref="D32" si="2">SUM(D33:D37)</f>
        <v>0</v>
      </c>
      <c r="E32" s="35">
        <f t="shared" si="1"/>
        <v>510.8</v>
      </c>
      <c r="F32" s="36">
        <f t="shared" si="0"/>
        <v>0</v>
      </c>
    </row>
    <row r="33" spans="1:6" ht="18.75" x14ac:dyDescent="0.3">
      <c r="A33" s="22"/>
      <c r="B33" s="18" t="s">
        <v>94</v>
      </c>
      <c r="C33" s="6" t="s">
        <v>10</v>
      </c>
      <c r="D33" s="29">
        <v>0</v>
      </c>
      <c r="E33" s="35">
        <f t="shared" si="1"/>
        <v>510.8</v>
      </c>
      <c r="F33" s="36">
        <f t="shared" si="0"/>
        <v>0</v>
      </c>
    </row>
    <row r="34" spans="1:6" ht="18.75" x14ac:dyDescent="0.3">
      <c r="A34" s="22"/>
      <c r="B34" s="18" t="s">
        <v>95</v>
      </c>
      <c r="C34" s="6" t="s">
        <v>10</v>
      </c>
      <c r="D34" s="29">
        <v>0</v>
      </c>
      <c r="E34" s="35">
        <f t="shared" si="1"/>
        <v>510.8</v>
      </c>
      <c r="F34" s="36">
        <f t="shared" si="0"/>
        <v>0</v>
      </c>
    </row>
    <row r="35" spans="1:6" ht="18.75" x14ac:dyDescent="0.3">
      <c r="A35" s="22"/>
      <c r="B35" s="18" t="s">
        <v>96</v>
      </c>
      <c r="C35" s="1" t="s">
        <v>10</v>
      </c>
      <c r="D35" s="31">
        <v>0</v>
      </c>
      <c r="E35" s="35">
        <f t="shared" si="1"/>
        <v>510.8</v>
      </c>
      <c r="F35" s="36">
        <f t="shared" si="0"/>
        <v>0</v>
      </c>
    </row>
    <row r="36" spans="1:6" ht="18.75" x14ac:dyDescent="0.3">
      <c r="A36" s="22"/>
      <c r="B36" s="18" t="s">
        <v>97</v>
      </c>
      <c r="C36" s="6" t="s">
        <v>10</v>
      </c>
      <c r="D36" s="31"/>
      <c r="E36" s="35">
        <f t="shared" si="1"/>
        <v>510.8</v>
      </c>
      <c r="F36" s="36">
        <f t="shared" si="0"/>
        <v>0</v>
      </c>
    </row>
    <row r="37" spans="1:6" ht="18.75" x14ac:dyDescent="0.3">
      <c r="A37" s="22"/>
      <c r="B37" s="18" t="s">
        <v>98</v>
      </c>
      <c r="C37" s="6" t="s">
        <v>10</v>
      </c>
      <c r="D37" s="31">
        <v>0</v>
      </c>
      <c r="E37" s="35">
        <f t="shared" si="1"/>
        <v>510.8</v>
      </c>
      <c r="F37" s="36">
        <f t="shared" si="0"/>
        <v>0</v>
      </c>
    </row>
    <row r="38" spans="1:6" ht="18.75" x14ac:dyDescent="0.3">
      <c r="A38" s="20" t="s">
        <v>99</v>
      </c>
      <c r="B38" s="21" t="s">
        <v>100</v>
      </c>
      <c r="C38" s="6" t="s">
        <v>10</v>
      </c>
      <c r="D38" s="32">
        <f>SUM(D39:D43)</f>
        <v>0</v>
      </c>
      <c r="E38" s="35">
        <f t="shared" si="1"/>
        <v>510.8</v>
      </c>
      <c r="F38" s="36">
        <f t="shared" si="0"/>
        <v>0</v>
      </c>
    </row>
    <row r="39" spans="1:6" ht="18.75" x14ac:dyDescent="0.3">
      <c r="A39" s="22"/>
      <c r="B39" s="18" t="s">
        <v>101</v>
      </c>
      <c r="C39" s="6" t="s">
        <v>10</v>
      </c>
      <c r="D39" s="31">
        <v>0</v>
      </c>
      <c r="E39" s="35">
        <f t="shared" si="1"/>
        <v>510.8</v>
      </c>
      <c r="F39" s="36">
        <f t="shared" si="0"/>
        <v>0</v>
      </c>
    </row>
    <row r="40" spans="1:6" ht="18.75" x14ac:dyDescent="0.3">
      <c r="A40" s="22"/>
      <c r="B40" s="18" t="s">
        <v>102</v>
      </c>
      <c r="C40" s="6" t="s">
        <v>10</v>
      </c>
      <c r="D40" s="31">
        <v>0</v>
      </c>
      <c r="E40" s="35">
        <f t="shared" si="1"/>
        <v>510.8</v>
      </c>
      <c r="F40" s="36">
        <f t="shared" si="0"/>
        <v>0</v>
      </c>
    </row>
    <row r="41" spans="1:6" ht="18.75" x14ac:dyDescent="0.3">
      <c r="A41" s="22"/>
      <c r="B41" s="18" t="s">
        <v>103</v>
      </c>
      <c r="C41" s="6" t="s">
        <v>10</v>
      </c>
      <c r="D41" s="31">
        <v>0</v>
      </c>
      <c r="E41" s="35">
        <f t="shared" si="1"/>
        <v>510.8</v>
      </c>
      <c r="F41" s="36">
        <f t="shared" si="0"/>
        <v>0</v>
      </c>
    </row>
    <row r="42" spans="1:6" ht="18.75" x14ac:dyDescent="0.3">
      <c r="A42" s="22"/>
      <c r="B42" s="18" t="s">
        <v>104</v>
      </c>
      <c r="C42" s="6" t="s">
        <v>10</v>
      </c>
      <c r="D42" s="31">
        <v>0</v>
      </c>
      <c r="E42" s="35">
        <f t="shared" si="1"/>
        <v>510.8</v>
      </c>
      <c r="F42" s="36">
        <f t="shared" si="0"/>
        <v>0</v>
      </c>
    </row>
    <row r="43" spans="1:6" ht="18.75" x14ac:dyDescent="0.3">
      <c r="A43" s="22"/>
      <c r="B43" s="18" t="s">
        <v>105</v>
      </c>
      <c r="C43" s="6" t="s">
        <v>10</v>
      </c>
      <c r="D43" s="31">
        <v>0</v>
      </c>
      <c r="E43" s="35">
        <f t="shared" si="1"/>
        <v>510.8</v>
      </c>
      <c r="F43" s="36">
        <f t="shared" si="0"/>
        <v>0</v>
      </c>
    </row>
    <row r="44" spans="1:6" ht="18.75" x14ac:dyDescent="0.3">
      <c r="A44" s="20" t="s">
        <v>106</v>
      </c>
      <c r="B44" s="21" t="s">
        <v>107</v>
      </c>
      <c r="C44" s="6" t="s">
        <v>10</v>
      </c>
      <c r="D44" s="32">
        <v>2.77</v>
      </c>
      <c r="E44" s="35">
        <f t="shared" si="1"/>
        <v>510.8</v>
      </c>
      <c r="F44" s="36">
        <f t="shared" si="0"/>
        <v>16978.991999999998</v>
      </c>
    </row>
    <row r="45" spans="1:6" ht="18.75" x14ac:dyDescent="0.3">
      <c r="A45" s="20" t="s">
        <v>108</v>
      </c>
      <c r="B45" s="21" t="s">
        <v>109</v>
      </c>
      <c r="C45" s="6" t="s">
        <v>10</v>
      </c>
      <c r="D45" s="32">
        <f>SUM(D46:D48)</f>
        <v>0.94</v>
      </c>
      <c r="E45" s="35">
        <f t="shared" si="1"/>
        <v>510.8</v>
      </c>
      <c r="F45" s="36">
        <f t="shared" si="0"/>
        <v>5761.8239999999996</v>
      </c>
    </row>
    <row r="46" spans="1:6" ht="18.75" x14ac:dyDescent="0.3">
      <c r="A46" s="22"/>
      <c r="B46" s="18" t="s">
        <v>110</v>
      </c>
      <c r="C46" s="1" t="s">
        <v>10</v>
      </c>
      <c r="D46" s="31">
        <v>0</v>
      </c>
      <c r="E46" s="35">
        <f t="shared" si="1"/>
        <v>510.8</v>
      </c>
      <c r="F46" s="36">
        <f t="shared" si="0"/>
        <v>0</v>
      </c>
    </row>
    <row r="47" spans="1:6" ht="18.75" x14ac:dyDescent="0.3">
      <c r="A47" s="22"/>
      <c r="B47" s="18" t="s">
        <v>111</v>
      </c>
      <c r="C47" s="6" t="s">
        <v>10</v>
      </c>
      <c r="D47" s="31">
        <v>0.94</v>
      </c>
      <c r="E47" s="35">
        <f t="shared" si="1"/>
        <v>510.8</v>
      </c>
      <c r="F47" s="36">
        <f t="shared" si="0"/>
        <v>5761.8239999999996</v>
      </c>
    </row>
    <row r="48" spans="1:6" ht="18.75" x14ac:dyDescent="0.3">
      <c r="A48" s="22"/>
      <c r="B48" s="18" t="s">
        <v>112</v>
      </c>
      <c r="C48" s="1" t="s">
        <v>10</v>
      </c>
      <c r="D48" s="31">
        <v>0</v>
      </c>
      <c r="E48" s="35">
        <f t="shared" si="1"/>
        <v>510.8</v>
      </c>
      <c r="F48" s="36">
        <f t="shared" si="0"/>
        <v>0</v>
      </c>
    </row>
    <row r="49" spans="1:6" ht="18.75" x14ac:dyDescent="0.3">
      <c r="A49" s="20" t="s">
        <v>113</v>
      </c>
      <c r="B49" s="21" t="s">
        <v>114</v>
      </c>
      <c r="C49" s="6" t="s">
        <v>10</v>
      </c>
      <c r="D49" s="32">
        <v>1.83</v>
      </c>
      <c r="E49" s="35">
        <f t="shared" si="1"/>
        <v>510.8</v>
      </c>
      <c r="F49" s="36">
        <f t="shared" si="0"/>
        <v>11217.168</v>
      </c>
    </row>
    <row r="50" spans="1:6" ht="48" x14ac:dyDescent="0.3">
      <c r="A50" s="20" t="s">
        <v>115</v>
      </c>
      <c r="B50" s="23" t="s">
        <v>116</v>
      </c>
      <c r="C50" s="6" t="s">
        <v>10</v>
      </c>
      <c r="D50" s="30">
        <v>0</v>
      </c>
      <c r="E50" s="35">
        <f t="shared" si="1"/>
        <v>510.8</v>
      </c>
      <c r="F50" s="36">
        <f t="shared" si="0"/>
        <v>0</v>
      </c>
    </row>
    <row r="51" spans="1:6" ht="48" x14ac:dyDescent="0.3">
      <c r="A51" s="20" t="s">
        <v>117</v>
      </c>
      <c r="B51" s="23" t="s">
        <v>118</v>
      </c>
      <c r="C51" s="6"/>
      <c r="D51" s="30">
        <v>0.18</v>
      </c>
      <c r="E51" s="35">
        <f t="shared" si="1"/>
        <v>510.8</v>
      </c>
      <c r="F51" s="36">
        <f t="shared" si="0"/>
        <v>1103.328</v>
      </c>
    </row>
    <row r="52" spans="1:6" ht="18.75" x14ac:dyDescent="0.3">
      <c r="A52" s="20" t="s">
        <v>119</v>
      </c>
      <c r="B52" s="21" t="s">
        <v>120</v>
      </c>
      <c r="C52" s="6"/>
      <c r="D52" s="30"/>
      <c r="E52" s="35">
        <f t="shared" si="1"/>
        <v>510.8</v>
      </c>
      <c r="F52" s="36">
        <f t="shared" si="0"/>
        <v>0</v>
      </c>
    </row>
    <row r="53" spans="1:6" ht="48" x14ac:dyDescent="0.3">
      <c r="A53" s="20" t="s">
        <v>121</v>
      </c>
      <c r="B53" s="23" t="s">
        <v>122</v>
      </c>
      <c r="C53" s="6"/>
      <c r="D53" s="30">
        <v>0</v>
      </c>
      <c r="E53" s="35">
        <f t="shared" si="1"/>
        <v>510.8</v>
      </c>
      <c r="F53" s="36">
        <f t="shared" si="0"/>
        <v>0</v>
      </c>
    </row>
    <row r="54" spans="1:6" ht="18.75" x14ac:dyDescent="0.3">
      <c r="A54" s="24"/>
      <c r="B54" s="24" t="s">
        <v>123</v>
      </c>
      <c r="C54" s="6" t="s">
        <v>10</v>
      </c>
      <c r="D54" s="6">
        <v>2.46</v>
      </c>
      <c r="E54" s="35">
        <f t="shared" si="1"/>
        <v>510.8</v>
      </c>
      <c r="F54" s="36">
        <f t="shared" si="0"/>
        <v>15078.815999999999</v>
      </c>
    </row>
    <row r="55" spans="1:6" ht="15.75" x14ac:dyDescent="0.25">
      <c r="A55" s="3"/>
      <c r="B55" s="27" t="s">
        <v>26</v>
      </c>
      <c r="C55" s="1" t="s">
        <v>10</v>
      </c>
      <c r="D55" s="37">
        <f>SUM(D28+D32+D38+D44+D45+D49+D50+D51+D53+D54)</f>
        <v>8.18</v>
      </c>
      <c r="E55" s="37"/>
      <c r="F55" s="37">
        <f t="shared" ref="F55" si="3">SUM(F28+F32+F38+F44+F45+F49+F50+F51+F53+F54)</f>
        <v>50140.127999999997</v>
      </c>
    </row>
    <row r="56" spans="1:6" ht="15.75" x14ac:dyDescent="0.25">
      <c r="A56" s="60" t="s">
        <v>27</v>
      </c>
      <c r="B56" s="61"/>
      <c r="C56" s="61"/>
      <c r="D56" s="61"/>
      <c r="E56" s="61"/>
      <c r="F56" s="62"/>
    </row>
    <row r="57" spans="1:6" ht="15.75" x14ac:dyDescent="0.25">
      <c r="A57" s="6" t="s">
        <v>75</v>
      </c>
      <c r="B57" s="10" t="s">
        <v>28</v>
      </c>
      <c r="C57" s="6" t="s">
        <v>10</v>
      </c>
      <c r="D57" s="6"/>
      <c r="E57" s="6"/>
      <c r="F57" s="11"/>
    </row>
    <row r="58" spans="1:6" ht="15.75" x14ac:dyDescent="0.25">
      <c r="A58" s="6" t="s">
        <v>76</v>
      </c>
      <c r="B58" s="10" t="s">
        <v>29</v>
      </c>
      <c r="C58" s="6" t="s">
        <v>10</v>
      </c>
      <c r="D58" s="6"/>
      <c r="E58" s="6"/>
      <c r="F58" s="11"/>
    </row>
    <row r="59" spans="1:6" ht="31.5" x14ac:dyDescent="0.25">
      <c r="A59" s="6" t="s">
        <v>77</v>
      </c>
      <c r="B59" s="10" t="s">
        <v>30</v>
      </c>
      <c r="C59" s="6" t="s">
        <v>10</v>
      </c>
      <c r="D59" s="6"/>
      <c r="E59" s="6"/>
      <c r="F59" s="11"/>
    </row>
    <row r="60" spans="1:6" ht="15.75" x14ac:dyDescent="0.25">
      <c r="A60" s="6" t="s">
        <v>78</v>
      </c>
      <c r="B60" s="10" t="s">
        <v>31</v>
      </c>
      <c r="C60" s="6" t="s">
        <v>10</v>
      </c>
      <c r="D60" s="6"/>
      <c r="E60" s="6"/>
      <c r="F60" s="11"/>
    </row>
    <row r="61" spans="1:6" ht="31.5" x14ac:dyDescent="0.25">
      <c r="A61" s="6" t="s">
        <v>79</v>
      </c>
      <c r="B61" s="10" t="s">
        <v>9</v>
      </c>
      <c r="C61" s="6" t="s">
        <v>10</v>
      </c>
      <c r="D61" s="6"/>
      <c r="E61" s="6"/>
      <c r="F61" s="11"/>
    </row>
    <row r="62" spans="1:6" ht="31.5" x14ac:dyDescent="0.25">
      <c r="A62" s="6" t="s">
        <v>80</v>
      </c>
      <c r="B62" s="10" t="s">
        <v>11</v>
      </c>
      <c r="C62" s="6" t="s">
        <v>10</v>
      </c>
      <c r="D62" s="6"/>
      <c r="E62" s="6"/>
      <c r="F62" s="11"/>
    </row>
    <row r="63" spans="1:6" ht="31.5" x14ac:dyDescent="0.25">
      <c r="A63" s="6" t="s">
        <v>81</v>
      </c>
      <c r="B63" s="10" t="s">
        <v>12</v>
      </c>
      <c r="C63" s="6" t="s">
        <v>10</v>
      </c>
      <c r="D63" s="6"/>
      <c r="E63" s="6"/>
      <c r="F63" s="11"/>
    </row>
    <row r="64" spans="1:6" ht="31.5" x14ac:dyDescent="0.25">
      <c r="A64" s="6" t="s">
        <v>82</v>
      </c>
      <c r="B64" s="10" t="s">
        <v>21</v>
      </c>
      <c r="C64" s="6" t="s">
        <v>10</v>
      </c>
      <c r="D64" s="6"/>
      <c r="E64" s="6"/>
      <c r="F64" s="11"/>
    </row>
    <row r="65" spans="1:6" ht="31.5" x14ac:dyDescent="0.25">
      <c r="A65" s="6" t="s">
        <v>83</v>
      </c>
      <c r="B65" s="10" t="s">
        <v>22</v>
      </c>
      <c r="C65" s="6" t="s">
        <v>10</v>
      </c>
      <c r="D65" s="6"/>
      <c r="E65" s="6"/>
      <c r="F65" s="11"/>
    </row>
    <row r="66" spans="1:6" ht="31.5" x14ac:dyDescent="0.25">
      <c r="A66" s="6" t="s">
        <v>84</v>
      </c>
      <c r="B66" s="12" t="s">
        <v>23</v>
      </c>
      <c r="C66" s="6" t="s">
        <v>10</v>
      </c>
      <c r="D66" s="6"/>
      <c r="E66" s="6"/>
      <c r="F66" s="6"/>
    </row>
    <row r="67" spans="1:6" ht="15.75" x14ac:dyDescent="0.25">
      <c r="A67" s="63" t="s">
        <v>32</v>
      </c>
      <c r="B67" s="63"/>
      <c r="C67" s="63"/>
      <c r="D67" s="63"/>
      <c r="E67" s="63"/>
      <c r="F67" s="63"/>
    </row>
    <row r="68" spans="1:6" ht="15.75" x14ac:dyDescent="0.25">
      <c r="A68" s="13">
        <v>29</v>
      </c>
      <c r="B68" s="10" t="s">
        <v>33</v>
      </c>
      <c r="C68" s="14" t="s">
        <v>34</v>
      </c>
      <c r="D68" s="25"/>
      <c r="E68" s="25"/>
      <c r="F68" s="15" t="s">
        <v>35</v>
      </c>
    </row>
    <row r="69" spans="1:6" ht="15.75" x14ac:dyDescent="0.25">
      <c r="A69" s="13">
        <v>30</v>
      </c>
      <c r="B69" s="10" t="s">
        <v>2</v>
      </c>
      <c r="C69" s="14" t="s">
        <v>34</v>
      </c>
      <c r="D69" s="14"/>
      <c r="E69" s="14"/>
      <c r="F69" s="4" t="s">
        <v>36</v>
      </c>
    </row>
    <row r="70" spans="1:6" ht="15.75" x14ac:dyDescent="0.25">
      <c r="A70" s="46">
        <v>31</v>
      </c>
      <c r="B70" s="48" t="s">
        <v>37</v>
      </c>
      <c r="C70" s="50" t="s">
        <v>38</v>
      </c>
      <c r="D70" s="15"/>
      <c r="E70" s="15"/>
      <c r="F70" s="50"/>
    </row>
    <row r="71" spans="1:6" ht="15.75" x14ac:dyDescent="0.25">
      <c r="A71" s="47"/>
      <c r="B71" s="49"/>
      <c r="C71" s="51"/>
      <c r="D71" s="26"/>
      <c r="E71" s="26"/>
      <c r="F71" s="51"/>
    </row>
    <row r="72" spans="1:6" ht="15.75" x14ac:dyDescent="0.25">
      <c r="A72" s="13">
        <v>32</v>
      </c>
      <c r="B72" s="10" t="s">
        <v>39</v>
      </c>
      <c r="C72" s="4" t="s">
        <v>10</v>
      </c>
      <c r="D72" s="4"/>
      <c r="E72" s="4"/>
      <c r="F72" s="7"/>
    </row>
    <row r="73" spans="1:6" ht="15.75" x14ac:dyDescent="0.25">
      <c r="A73" s="13">
        <v>33</v>
      </c>
      <c r="B73" s="10" t="s">
        <v>40</v>
      </c>
      <c r="C73" s="4" t="s">
        <v>10</v>
      </c>
      <c r="D73" s="4"/>
      <c r="E73" s="4"/>
      <c r="F73" s="7"/>
    </row>
    <row r="74" spans="1:6" ht="15.75" x14ac:dyDescent="0.25">
      <c r="A74" s="13">
        <v>34</v>
      </c>
      <c r="B74" s="10" t="s">
        <v>41</v>
      </c>
      <c r="C74" s="4" t="s">
        <v>10</v>
      </c>
      <c r="D74" s="4"/>
      <c r="E74" s="4"/>
      <c r="F74" s="7"/>
    </row>
    <row r="75" spans="1:6" ht="31.5" x14ac:dyDescent="0.25">
      <c r="A75" s="13">
        <v>35</v>
      </c>
      <c r="B75" s="10" t="s">
        <v>42</v>
      </c>
      <c r="C75" s="4" t="s">
        <v>10</v>
      </c>
      <c r="D75" s="4"/>
      <c r="E75" s="4"/>
      <c r="F75" s="7"/>
    </row>
    <row r="76" spans="1:6" ht="31.5" x14ac:dyDescent="0.25">
      <c r="A76" s="13">
        <v>36</v>
      </c>
      <c r="B76" s="10" t="s">
        <v>43</v>
      </c>
      <c r="C76" s="4" t="s">
        <v>10</v>
      </c>
      <c r="D76" s="4"/>
      <c r="E76" s="4"/>
      <c r="F76" s="7"/>
    </row>
    <row r="77" spans="1:6" ht="31.5" x14ac:dyDescent="0.25">
      <c r="A77" s="13">
        <v>37</v>
      </c>
      <c r="B77" s="10" t="s">
        <v>44</v>
      </c>
      <c r="C77" s="4" t="s">
        <v>10</v>
      </c>
      <c r="D77" s="4"/>
      <c r="E77" s="4"/>
      <c r="F77" s="7"/>
    </row>
    <row r="78" spans="1:6" ht="47.25" x14ac:dyDescent="0.25">
      <c r="A78" s="13">
        <v>38</v>
      </c>
      <c r="B78" s="10" t="s">
        <v>45</v>
      </c>
      <c r="C78" s="4" t="s">
        <v>10</v>
      </c>
      <c r="D78" s="4"/>
      <c r="E78" s="4"/>
      <c r="F78" s="7"/>
    </row>
    <row r="79" spans="1:6" ht="15.75" x14ac:dyDescent="0.25">
      <c r="A79" s="13">
        <v>39</v>
      </c>
      <c r="B79" s="10" t="s">
        <v>28</v>
      </c>
      <c r="C79" s="4" t="s">
        <v>46</v>
      </c>
      <c r="D79" s="4"/>
      <c r="E79" s="4"/>
      <c r="F79" s="7"/>
    </row>
    <row r="80" spans="1:6" ht="15.75" x14ac:dyDescent="0.25">
      <c r="A80" s="13">
        <v>40</v>
      </c>
      <c r="B80" s="10" t="s">
        <v>29</v>
      </c>
      <c r="C80" s="4" t="s">
        <v>46</v>
      </c>
      <c r="D80" s="4"/>
      <c r="E80" s="4"/>
      <c r="F80" s="7"/>
    </row>
    <row r="81" spans="1:6" ht="31.5" x14ac:dyDescent="0.25">
      <c r="A81" s="13">
        <v>41</v>
      </c>
      <c r="B81" s="10" t="s">
        <v>30</v>
      </c>
      <c r="C81" s="4" t="s">
        <v>46</v>
      </c>
      <c r="D81" s="4"/>
      <c r="E81" s="4"/>
      <c r="F81" s="16"/>
    </row>
    <row r="82" spans="1:6" ht="15.75" x14ac:dyDescent="0.25">
      <c r="A82" s="13">
        <v>42</v>
      </c>
      <c r="B82" s="10" t="s">
        <v>31</v>
      </c>
      <c r="C82" s="4" t="s">
        <v>10</v>
      </c>
      <c r="D82" s="4"/>
      <c r="E82" s="4"/>
      <c r="F82" s="11"/>
    </row>
    <row r="83" spans="1:6" ht="47.25" x14ac:dyDescent="0.25">
      <c r="A83" s="13">
        <v>29</v>
      </c>
      <c r="B83" s="10" t="s">
        <v>33</v>
      </c>
      <c r="C83" s="14" t="s">
        <v>34</v>
      </c>
      <c r="D83" s="25"/>
      <c r="E83" s="25"/>
      <c r="F83" s="15" t="s">
        <v>47</v>
      </c>
    </row>
    <row r="84" spans="1:6" ht="15.75" x14ac:dyDescent="0.25">
      <c r="A84" s="13">
        <v>30</v>
      </c>
      <c r="B84" s="10" t="s">
        <v>2</v>
      </c>
      <c r="C84" s="14" t="s">
        <v>34</v>
      </c>
      <c r="D84" s="14"/>
      <c r="E84" s="14"/>
      <c r="F84" s="4" t="s">
        <v>48</v>
      </c>
    </row>
    <row r="85" spans="1:6" ht="15.75" x14ac:dyDescent="0.25">
      <c r="A85" s="46">
        <v>31</v>
      </c>
      <c r="B85" s="48" t="s">
        <v>37</v>
      </c>
      <c r="C85" s="50" t="s">
        <v>38</v>
      </c>
      <c r="D85" s="15"/>
      <c r="E85" s="15"/>
      <c r="F85" s="50"/>
    </row>
    <row r="86" spans="1:6" ht="15.75" x14ac:dyDescent="0.25">
      <c r="A86" s="47"/>
      <c r="B86" s="49"/>
      <c r="C86" s="51"/>
      <c r="D86" s="26"/>
      <c r="E86" s="26"/>
      <c r="F86" s="51"/>
    </row>
    <row r="87" spans="1:6" ht="15.75" x14ac:dyDescent="0.25">
      <c r="A87" s="13">
        <v>32</v>
      </c>
      <c r="B87" s="10" t="s">
        <v>39</v>
      </c>
      <c r="C87" s="4" t="s">
        <v>10</v>
      </c>
      <c r="D87" s="4"/>
      <c r="E87" s="4"/>
      <c r="F87" s="7"/>
    </row>
    <row r="88" spans="1:6" ht="15.75" x14ac:dyDescent="0.25">
      <c r="A88" s="13">
        <v>33</v>
      </c>
      <c r="B88" s="10" t="s">
        <v>40</v>
      </c>
      <c r="C88" s="4" t="s">
        <v>10</v>
      </c>
      <c r="D88" s="4"/>
      <c r="E88" s="4"/>
      <c r="F88" s="7"/>
    </row>
    <row r="89" spans="1:6" ht="15.75" x14ac:dyDescent="0.25">
      <c r="A89" s="13">
        <v>34</v>
      </c>
      <c r="B89" s="10" t="s">
        <v>41</v>
      </c>
      <c r="C89" s="4" t="s">
        <v>10</v>
      </c>
      <c r="D89" s="4"/>
      <c r="E89" s="4"/>
      <c r="F89" s="7"/>
    </row>
    <row r="90" spans="1:6" ht="31.5" x14ac:dyDescent="0.25">
      <c r="A90" s="13">
        <v>35</v>
      </c>
      <c r="B90" s="10" t="s">
        <v>42</v>
      </c>
      <c r="C90" s="4" t="s">
        <v>10</v>
      </c>
      <c r="D90" s="4"/>
      <c r="E90" s="4"/>
      <c r="F90" s="7"/>
    </row>
    <row r="91" spans="1:6" ht="31.5" x14ac:dyDescent="0.25">
      <c r="A91" s="13">
        <v>36</v>
      </c>
      <c r="B91" s="10" t="s">
        <v>43</v>
      </c>
      <c r="C91" s="4" t="s">
        <v>10</v>
      </c>
      <c r="D91" s="4"/>
      <c r="E91" s="4"/>
      <c r="F91" s="7"/>
    </row>
    <row r="92" spans="1:6" ht="31.5" x14ac:dyDescent="0.25">
      <c r="A92" s="13">
        <v>37</v>
      </c>
      <c r="B92" s="10" t="s">
        <v>44</v>
      </c>
      <c r="C92" s="4" t="s">
        <v>10</v>
      </c>
      <c r="D92" s="4"/>
      <c r="E92" s="4"/>
      <c r="F92" s="7"/>
    </row>
    <row r="93" spans="1:6" ht="47.25" x14ac:dyDescent="0.25">
      <c r="A93" s="13">
        <v>38</v>
      </c>
      <c r="B93" s="10" t="s">
        <v>45</v>
      </c>
      <c r="C93" s="4" t="s">
        <v>10</v>
      </c>
      <c r="D93" s="4"/>
      <c r="E93" s="4"/>
      <c r="F93" s="7"/>
    </row>
    <row r="94" spans="1:6" ht="15.75" x14ac:dyDescent="0.25">
      <c r="A94" s="13">
        <v>39</v>
      </c>
      <c r="B94" s="10" t="s">
        <v>28</v>
      </c>
      <c r="C94" s="4" t="s">
        <v>46</v>
      </c>
      <c r="D94" s="4"/>
      <c r="E94" s="4"/>
      <c r="F94" s="7"/>
    </row>
    <row r="95" spans="1:6" ht="15.75" x14ac:dyDescent="0.25">
      <c r="A95" s="13">
        <v>40</v>
      </c>
      <c r="B95" s="10" t="s">
        <v>29</v>
      </c>
      <c r="C95" s="4" t="s">
        <v>46</v>
      </c>
      <c r="D95" s="4"/>
      <c r="E95" s="4"/>
      <c r="F95" s="7"/>
    </row>
    <row r="96" spans="1:6" ht="31.5" x14ac:dyDescent="0.25">
      <c r="A96" s="13">
        <v>41</v>
      </c>
      <c r="B96" s="10" t="s">
        <v>30</v>
      </c>
      <c r="C96" s="4" t="s">
        <v>46</v>
      </c>
      <c r="D96" s="4"/>
      <c r="E96" s="4"/>
      <c r="F96" s="16"/>
    </row>
    <row r="97" spans="1:6" ht="15.75" x14ac:dyDescent="0.25">
      <c r="A97" s="13">
        <v>42</v>
      </c>
      <c r="B97" s="10" t="s">
        <v>31</v>
      </c>
      <c r="C97" s="4" t="s">
        <v>10</v>
      </c>
      <c r="D97" s="4"/>
      <c r="E97" s="4"/>
      <c r="F97" s="11"/>
    </row>
    <row r="98" spans="1:6" ht="47.25" x14ac:dyDescent="0.25">
      <c r="A98" s="13">
        <v>29</v>
      </c>
      <c r="B98" s="10" t="s">
        <v>33</v>
      </c>
      <c r="C98" s="14" t="s">
        <v>34</v>
      </c>
      <c r="D98" s="25"/>
      <c r="E98" s="25"/>
      <c r="F98" s="15" t="s">
        <v>49</v>
      </c>
    </row>
    <row r="99" spans="1:6" ht="15.75" x14ac:dyDescent="0.25">
      <c r="A99" s="13">
        <v>30</v>
      </c>
      <c r="B99" s="10" t="s">
        <v>2</v>
      </c>
      <c r="C99" s="14" t="s">
        <v>34</v>
      </c>
      <c r="D99" s="14"/>
      <c r="E99" s="14"/>
      <c r="F99" s="4" t="s">
        <v>48</v>
      </c>
    </row>
    <row r="100" spans="1:6" ht="15.75" x14ac:dyDescent="0.25">
      <c r="A100" s="46">
        <v>31</v>
      </c>
      <c r="B100" s="48" t="s">
        <v>37</v>
      </c>
      <c r="C100" s="50" t="s">
        <v>38</v>
      </c>
      <c r="D100" s="15"/>
      <c r="E100" s="15"/>
      <c r="F100" s="50"/>
    </row>
    <row r="101" spans="1:6" ht="15.75" x14ac:dyDescent="0.25">
      <c r="A101" s="47"/>
      <c r="B101" s="49"/>
      <c r="C101" s="51"/>
      <c r="D101" s="26"/>
      <c r="E101" s="26"/>
      <c r="F101" s="51"/>
    </row>
    <row r="102" spans="1:6" ht="15.75" x14ac:dyDescent="0.25">
      <c r="A102" s="13">
        <v>32</v>
      </c>
      <c r="B102" s="10" t="s">
        <v>39</v>
      </c>
      <c r="C102" s="4" t="s">
        <v>10</v>
      </c>
      <c r="D102" s="4"/>
      <c r="E102" s="4"/>
      <c r="F102" s="7"/>
    </row>
    <row r="103" spans="1:6" ht="15.75" x14ac:dyDescent="0.25">
      <c r="A103" s="13">
        <v>33</v>
      </c>
      <c r="B103" s="10" t="s">
        <v>40</v>
      </c>
      <c r="C103" s="4" t="s">
        <v>10</v>
      </c>
      <c r="D103" s="4"/>
      <c r="E103" s="4"/>
      <c r="F103" s="7"/>
    </row>
    <row r="104" spans="1:6" ht="15.75" x14ac:dyDescent="0.25">
      <c r="A104" s="13">
        <v>34</v>
      </c>
      <c r="B104" s="10" t="s">
        <v>41</v>
      </c>
      <c r="C104" s="4" t="s">
        <v>10</v>
      </c>
      <c r="D104" s="4"/>
      <c r="E104" s="4"/>
      <c r="F104" s="7"/>
    </row>
    <row r="105" spans="1:6" ht="31.5" x14ac:dyDescent="0.25">
      <c r="A105" s="13">
        <v>35</v>
      </c>
      <c r="B105" s="10" t="s">
        <v>42</v>
      </c>
      <c r="C105" s="4" t="s">
        <v>10</v>
      </c>
      <c r="D105" s="4"/>
      <c r="E105" s="4"/>
      <c r="F105" s="7"/>
    </row>
    <row r="106" spans="1:6" ht="31.5" x14ac:dyDescent="0.25">
      <c r="A106" s="13">
        <v>36</v>
      </c>
      <c r="B106" s="10" t="s">
        <v>43</v>
      </c>
      <c r="C106" s="4" t="s">
        <v>10</v>
      </c>
      <c r="D106" s="4"/>
      <c r="E106" s="4"/>
      <c r="F106" s="7"/>
    </row>
    <row r="107" spans="1:6" ht="31.5" x14ac:dyDescent="0.25">
      <c r="A107" s="13">
        <v>37</v>
      </c>
      <c r="B107" s="10" t="s">
        <v>44</v>
      </c>
      <c r="C107" s="4" t="s">
        <v>10</v>
      </c>
      <c r="D107" s="4"/>
      <c r="E107" s="4"/>
      <c r="F107" s="7"/>
    </row>
    <row r="108" spans="1:6" ht="47.25" x14ac:dyDescent="0.25">
      <c r="A108" s="13">
        <v>38</v>
      </c>
      <c r="B108" s="10" t="s">
        <v>45</v>
      </c>
      <c r="C108" s="4" t="s">
        <v>10</v>
      </c>
      <c r="D108" s="4"/>
      <c r="E108" s="4"/>
      <c r="F108" s="7"/>
    </row>
    <row r="109" spans="1:6" ht="15.75" x14ac:dyDescent="0.25">
      <c r="A109" s="13">
        <v>39</v>
      </c>
      <c r="B109" s="10" t="s">
        <v>28</v>
      </c>
      <c r="C109" s="4" t="s">
        <v>46</v>
      </c>
      <c r="D109" s="4"/>
      <c r="E109" s="4"/>
      <c r="F109" s="7"/>
    </row>
    <row r="110" spans="1:6" ht="15.75" x14ac:dyDescent="0.25">
      <c r="A110" s="13">
        <v>40</v>
      </c>
      <c r="B110" s="10" t="s">
        <v>29</v>
      </c>
      <c r="C110" s="4" t="s">
        <v>46</v>
      </c>
      <c r="D110" s="4"/>
      <c r="E110" s="4"/>
      <c r="F110" s="7"/>
    </row>
    <row r="111" spans="1:6" ht="31.5" x14ac:dyDescent="0.25">
      <c r="A111" s="13">
        <v>41</v>
      </c>
      <c r="B111" s="10" t="s">
        <v>30</v>
      </c>
      <c r="C111" s="4" t="s">
        <v>46</v>
      </c>
      <c r="D111" s="4"/>
      <c r="E111" s="4"/>
      <c r="F111" s="16"/>
    </row>
    <row r="112" spans="1:6" ht="15.75" x14ac:dyDescent="0.25">
      <c r="A112" s="13">
        <v>42</v>
      </c>
      <c r="B112" s="10" t="s">
        <v>31</v>
      </c>
      <c r="C112" s="4" t="s">
        <v>10</v>
      </c>
      <c r="D112" s="4"/>
      <c r="E112" s="4"/>
      <c r="F112" s="11"/>
    </row>
    <row r="113" spans="1:6" ht="31.5" x14ac:dyDescent="0.25">
      <c r="A113" s="13">
        <v>29</v>
      </c>
      <c r="B113" s="10" t="s">
        <v>33</v>
      </c>
      <c r="C113" s="14" t="s">
        <v>34</v>
      </c>
      <c r="D113" s="25"/>
      <c r="E113" s="25"/>
      <c r="F113" s="15" t="s">
        <v>50</v>
      </c>
    </row>
    <row r="114" spans="1:6" ht="15.75" x14ac:dyDescent="0.25">
      <c r="A114" s="13">
        <v>30</v>
      </c>
      <c r="B114" s="10" t="s">
        <v>2</v>
      </c>
      <c r="C114" s="14" t="s">
        <v>34</v>
      </c>
      <c r="D114" s="14"/>
      <c r="E114" s="14"/>
      <c r="F114" s="4" t="s">
        <v>48</v>
      </c>
    </row>
    <row r="115" spans="1:6" ht="15.75" x14ac:dyDescent="0.25">
      <c r="A115" s="46">
        <v>31</v>
      </c>
      <c r="B115" s="48" t="s">
        <v>37</v>
      </c>
      <c r="C115" s="50" t="s">
        <v>38</v>
      </c>
      <c r="D115" s="15"/>
      <c r="E115" s="15"/>
      <c r="F115" s="50"/>
    </row>
    <row r="116" spans="1:6" ht="15.75" x14ac:dyDescent="0.25">
      <c r="A116" s="47"/>
      <c r="B116" s="49"/>
      <c r="C116" s="51"/>
      <c r="D116" s="26"/>
      <c r="E116" s="26"/>
      <c r="F116" s="51"/>
    </row>
    <row r="117" spans="1:6" ht="15.75" x14ac:dyDescent="0.25">
      <c r="A117" s="13">
        <v>32</v>
      </c>
      <c r="B117" s="10" t="s">
        <v>39</v>
      </c>
      <c r="C117" s="4" t="s">
        <v>10</v>
      </c>
      <c r="D117" s="4"/>
      <c r="E117" s="4"/>
      <c r="F117" s="7"/>
    </row>
    <row r="118" spans="1:6" ht="15.75" x14ac:dyDescent="0.25">
      <c r="A118" s="13">
        <v>33</v>
      </c>
      <c r="B118" s="10" t="s">
        <v>40</v>
      </c>
      <c r="C118" s="4" t="s">
        <v>10</v>
      </c>
      <c r="D118" s="4"/>
      <c r="E118" s="4"/>
      <c r="F118" s="7"/>
    </row>
    <row r="119" spans="1:6" ht="15.75" x14ac:dyDescent="0.25">
      <c r="A119" s="13">
        <v>34</v>
      </c>
      <c r="B119" s="10" t="s">
        <v>41</v>
      </c>
      <c r="C119" s="4" t="s">
        <v>10</v>
      </c>
      <c r="D119" s="4"/>
      <c r="E119" s="4"/>
      <c r="F119" s="7"/>
    </row>
    <row r="120" spans="1:6" ht="31.5" x14ac:dyDescent="0.25">
      <c r="A120" s="13">
        <v>35</v>
      </c>
      <c r="B120" s="10" t="s">
        <v>42</v>
      </c>
      <c r="C120" s="4" t="s">
        <v>10</v>
      </c>
      <c r="D120" s="4"/>
      <c r="E120" s="4"/>
      <c r="F120" s="7"/>
    </row>
    <row r="121" spans="1:6" ht="31.5" x14ac:dyDescent="0.25">
      <c r="A121" s="13">
        <v>36</v>
      </c>
      <c r="B121" s="10" t="s">
        <v>43</v>
      </c>
      <c r="C121" s="4" t="s">
        <v>10</v>
      </c>
      <c r="D121" s="4"/>
      <c r="E121" s="4"/>
      <c r="F121" s="7"/>
    </row>
    <row r="122" spans="1:6" ht="31.5" x14ac:dyDescent="0.25">
      <c r="A122" s="13">
        <v>37</v>
      </c>
      <c r="B122" s="10" t="s">
        <v>44</v>
      </c>
      <c r="C122" s="4" t="s">
        <v>10</v>
      </c>
      <c r="D122" s="4"/>
      <c r="E122" s="4"/>
      <c r="F122" s="7"/>
    </row>
    <row r="123" spans="1:6" ht="47.25" x14ac:dyDescent="0.25">
      <c r="A123" s="13">
        <v>38</v>
      </c>
      <c r="B123" s="10" t="s">
        <v>45</v>
      </c>
      <c r="C123" s="4" t="s">
        <v>10</v>
      </c>
      <c r="D123" s="4"/>
      <c r="E123" s="4"/>
      <c r="F123" s="7"/>
    </row>
    <row r="124" spans="1:6" ht="15.75" x14ac:dyDescent="0.25">
      <c r="A124" s="13">
        <v>39</v>
      </c>
      <c r="B124" s="10" t="s">
        <v>28</v>
      </c>
      <c r="C124" s="4" t="s">
        <v>46</v>
      </c>
      <c r="D124" s="4"/>
      <c r="E124" s="4"/>
      <c r="F124" s="7"/>
    </row>
    <row r="125" spans="1:6" ht="15.75" x14ac:dyDescent="0.25">
      <c r="A125" s="13">
        <v>40</v>
      </c>
      <c r="B125" s="10" t="s">
        <v>29</v>
      </c>
      <c r="C125" s="4" t="s">
        <v>46</v>
      </c>
      <c r="D125" s="4"/>
      <c r="E125" s="4"/>
      <c r="F125" s="7"/>
    </row>
    <row r="126" spans="1:6" ht="31.5" x14ac:dyDescent="0.25">
      <c r="A126" s="13">
        <v>41</v>
      </c>
      <c r="B126" s="10" t="s">
        <v>30</v>
      </c>
      <c r="C126" s="4" t="s">
        <v>46</v>
      </c>
      <c r="D126" s="4"/>
      <c r="E126" s="4"/>
      <c r="F126" s="16"/>
    </row>
    <row r="127" spans="1:6" ht="15.75" x14ac:dyDescent="0.25">
      <c r="A127" s="13">
        <v>42</v>
      </c>
      <c r="B127" s="10" t="s">
        <v>31</v>
      </c>
      <c r="C127" s="4" t="s">
        <v>10</v>
      </c>
      <c r="D127" s="4"/>
      <c r="E127" s="4"/>
      <c r="F127" s="11"/>
    </row>
    <row r="128" spans="1:6" ht="31.5" x14ac:dyDescent="0.25">
      <c r="A128" s="13">
        <v>29</v>
      </c>
      <c r="B128" s="10" t="s">
        <v>33</v>
      </c>
      <c r="C128" s="14" t="s">
        <v>34</v>
      </c>
      <c r="D128" s="25"/>
      <c r="E128" s="25"/>
      <c r="F128" s="15" t="s">
        <v>51</v>
      </c>
    </row>
    <row r="129" spans="1:6" ht="15.75" x14ac:dyDescent="0.25">
      <c r="A129" s="13">
        <v>30</v>
      </c>
      <c r="B129" s="10" t="s">
        <v>2</v>
      </c>
      <c r="C129" s="14" t="s">
        <v>34</v>
      </c>
      <c r="D129" s="14"/>
      <c r="E129" s="14"/>
      <c r="F129" s="4" t="s">
        <v>52</v>
      </c>
    </row>
    <row r="130" spans="1:6" ht="15.75" x14ac:dyDescent="0.25">
      <c r="A130" s="46">
        <v>31</v>
      </c>
      <c r="B130" s="48" t="s">
        <v>37</v>
      </c>
      <c r="C130" s="50" t="s">
        <v>38</v>
      </c>
      <c r="D130" s="15"/>
      <c r="E130" s="15"/>
      <c r="F130" s="50"/>
    </row>
    <row r="131" spans="1:6" ht="15.75" x14ac:dyDescent="0.25">
      <c r="A131" s="47"/>
      <c r="B131" s="49"/>
      <c r="C131" s="51"/>
      <c r="D131" s="26"/>
      <c r="E131" s="26"/>
      <c r="F131" s="51"/>
    </row>
    <row r="132" spans="1:6" ht="15.75" x14ac:dyDescent="0.25">
      <c r="A132" s="13">
        <v>32</v>
      </c>
      <c r="B132" s="10" t="s">
        <v>39</v>
      </c>
      <c r="C132" s="4" t="s">
        <v>10</v>
      </c>
      <c r="D132" s="4"/>
      <c r="E132" s="4"/>
      <c r="F132" s="7"/>
    </row>
    <row r="133" spans="1:6" ht="15.75" x14ac:dyDescent="0.25">
      <c r="A133" s="13">
        <v>33</v>
      </c>
      <c r="B133" s="10" t="s">
        <v>40</v>
      </c>
      <c r="C133" s="4" t="s">
        <v>10</v>
      </c>
      <c r="D133" s="4"/>
      <c r="E133" s="4"/>
      <c r="F133" s="7"/>
    </row>
    <row r="134" spans="1:6" ht="15.75" x14ac:dyDescent="0.25">
      <c r="A134" s="13">
        <v>34</v>
      </c>
      <c r="B134" s="10" t="s">
        <v>41</v>
      </c>
      <c r="C134" s="4" t="s">
        <v>10</v>
      </c>
      <c r="D134" s="4"/>
      <c r="E134" s="4"/>
      <c r="F134" s="7"/>
    </row>
    <row r="135" spans="1:6" ht="31.5" x14ac:dyDescent="0.25">
      <c r="A135" s="13">
        <v>35</v>
      </c>
      <c r="B135" s="10" t="s">
        <v>42</v>
      </c>
      <c r="C135" s="4" t="s">
        <v>10</v>
      </c>
      <c r="D135" s="4"/>
      <c r="E135" s="4"/>
      <c r="F135" s="7"/>
    </row>
    <row r="136" spans="1:6" ht="31.5" x14ac:dyDescent="0.25">
      <c r="A136" s="13">
        <v>36</v>
      </c>
      <c r="B136" s="10" t="s">
        <v>43</v>
      </c>
      <c r="C136" s="4" t="s">
        <v>10</v>
      </c>
      <c r="D136" s="4"/>
      <c r="E136" s="4"/>
      <c r="F136" s="7"/>
    </row>
    <row r="137" spans="1:6" ht="31.5" x14ac:dyDescent="0.25">
      <c r="A137" s="13">
        <v>37</v>
      </c>
      <c r="B137" s="10" t="s">
        <v>44</v>
      </c>
      <c r="C137" s="4" t="s">
        <v>10</v>
      </c>
      <c r="D137" s="4"/>
      <c r="E137" s="4"/>
      <c r="F137" s="7"/>
    </row>
    <row r="138" spans="1:6" ht="47.25" x14ac:dyDescent="0.25">
      <c r="A138" s="13">
        <v>38</v>
      </c>
      <c r="B138" s="10" t="s">
        <v>45</v>
      </c>
      <c r="C138" s="4" t="s">
        <v>10</v>
      </c>
      <c r="D138" s="4"/>
      <c r="E138" s="4"/>
      <c r="F138" s="7"/>
    </row>
    <row r="139" spans="1:6" ht="15.75" x14ac:dyDescent="0.25">
      <c r="A139" s="13">
        <v>39</v>
      </c>
      <c r="B139" s="10" t="s">
        <v>28</v>
      </c>
      <c r="C139" s="4" t="s">
        <v>46</v>
      </c>
      <c r="D139" s="4"/>
      <c r="E139" s="4"/>
      <c r="F139" s="7"/>
    </row>
    <row r="140" spans="1:6" ht="15.75" x14ac:dyDescent="0.25">
      <c r="A140" s="13">
        <v>40</v>
      </c>
      <c r="B140" s="10" t="s">
        <v>29</v>
      </c>
      <c r="C140" s="4" t="s">
        <v>46</v>
      </c>
      <c r="D140" s="4"/>
      <c r="E140" s="4"/>
      <c r="F140" s="7"/>
    </row>
    <row r="141" spans="1:6" ht="31.5" x14ac:dyDescent="0.25">
      <c r="A141" s="13">
        <v>41</v>
      </c>
      <c r="B141" s="10" t="s">
        <v>30</v>
      </c>
      <c r="C141" s="4" t="s">
        <v>46</v>
      </c>
      <c r="D141" s="4"/>
      <c r="E141" s="4"/>
      <c r="F141" s="16"/>
    </row>
    <row r="142" spans="1:6" ht="15.75" x14ac:dyDescent="0.25">
      <c r="A142" s="13">
        <v>42</v>
      </c>
      <c r="B142" s="10" t="s">
        <v>31</v>
      </c>
      <c r="C142" s="4" t="s">
        <v>10</v>
      </c>
      <c r="D142" s="4"/>
      <c r="E142" s="4"/>
      <c r="F142" s="11"/>
    </row>
    <row r="143" spans="1:6" ht="15.75" x14ac:dyDescent="0.25">
      <c r="A143" s="52" t="s">
        <v>53</v>
      </c>
      <c r="B143" s="52"/>
      <c r="C143" s="52"/>
      <c r="D143" s="52"/>
      <c r="E143" s="52"/>
      <c r="F143" s="52"/>
    </row>
    <row r="144" spans="1:6" ht="31.5" x14ac:dyDescent="0.25">
      <c r="A144" s="4" t="s">
        <v>85</v>
      </c>
      <c r="B144" s="4" t="s">
        <v>54</v>
      </c>
      <c r="C144" s="4" t="s">
        <v>46</v>
      </c>
      <c r="D144" s="4"/>
      <c r="E144" s="4"/>
      <c r="F144" s="4"/>
    </row>
    <row r="145" spans="1:6" ht="15.75" x14ac:dyDescent="0.25">
      <c r="A145" s="4" t="s">
        <v>86</v>
      </c>
      <c r="B145" s="4" t="s">
        <v>55</v>
      </c>
      <c r="C145" s="4" t="s">
        <v>46</v>
      </c>
      <c r="D145" s="4"/>
      <c r="E145" s="4"/>
      <c r="F145" s="4"/>
    </row>
    <row r="146" spans="1:6" ht="47.25" x14ac:dyDescent="0.25">
      <c r="A146" s="4" t="s">
        <v>87</v>
      </c>
      <c r="B146" s="4" t="s">
        <v>56</v>
      </c>
      <c r="C146" s="4" t="s">
        <v>10</v>
      </c>
      <c r="D146" s="4"/>
      <c r="E146" s="4"/>
      <c r="F146" s="4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пер. Малый 1</vt:lpstr>
      <vt:lpstr>пер. Малый 3</vt:lpstr>
      <vt:lpstr>пер. Малый 6</vt:lpstr>
      <vt:lpstr>пер. Малый 7</vt:lpstr>
      <vt:lpstr>пер. Малый 8</vt:lpstr>
      <vt:lpstr>пер. Малый 9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2024-06-26T09:47:06Z</dcterms:modified>
</cp:coreProperties>
</file>